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5\TORNEOS DE LA FEDERACION\06 - GCD - CGM Men Sin Hcp 2025 -\"/>
    </mc:Choice>
  </mc:AlternateContent>
  <xr:revisionPtr revIDLastSave="0" documentId="13_ncr:1_{0A3E6276-FC25-4A39-94DE-BEB7A7EA75FD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ALBATROS" sheetId="10" r:id="rId1"/>
    <sheet name="EAGLES" sheetId="9" r:id="rId2"/>
    <sheet name="BIRDIES" sheetId="7" r:id="rId3"/>
    <sheet name="PROMOCIONALES" sheetId="6" r:id="rId4"/>
    <sheet name="5 H HOYOS" sheetId="12" r:id="rId5"/>
    <sheet name="PG FAMILIAR" sheetId="17" r:id="rId6"/>
    <sheet name="ENTREGA S-HCP" sheetId="14" r:id="rId7"/>
    <sheet name="HORARIO" sheetId="16" r:id="rId8"/>
  </sheets>
  <calcPr calcId="191029"/>
</workbook>
</file>

<file path=xl/calcChain.xml><?xml version="1.0" encoding="utf-8"?>
<calcChain xmlns="http://schemas.openxmlformats.org/spreadsheetml/2006/main">
  <c r="D66" i="14" l="1"/>
  <c r="B66" i="14"/>
  <c r="A66" i="14"/>
  <c r="D65" i="14"/>
  <c r="B65" i="14"/>
  <c r="A65" i="14"/>
  <c r="D64" i="14"/>
  <c r="B64" i="14"/>
  <c r="A64" i="14"/>
  <c r="D63" i="14"/>
  <c r="B63" i="14"/>
  <c r="A63" i="14"/>
  <c r="D62" i="14"/>
  <c r="B62" i="14"/>
  <c r="A62" i="14"/>
  <c r="D61" i="14"/>
  <c r="B61" i="14"/>
  <c r="A61" i="14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E36" i="14"/>
  <c r="D36" i="14"/>
  <c r="C36" i="14"/>
  <c r="B36" i="14"/>
  <c r="A36" i="14"/>
  <c r="E24" i="14"/>
  <c r="D24" i="14"/>
  <c r="C24" i="14"/>
  <c r="B24" i="14"/>
  <c r="A24" i="14"/>
  <c r="F16" i="10"/>
  <c r="F14" i="10" l="1"/>
  <c r="F15" i="10"/>
  <c r="F17" i="10"/>
  <c r="F10" i="10"/>
  <c r="F11" i="10"/>
  <c r="F20" i="10"/>
  <c r="F18" i="10"/>
  <c r="F19" i="10"/>
  <c r="I39" i="16"/>
  <c r="I38" i="16"/>
  <c r="I37" i="16"/>
  <c r="I36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3" i="16"/>
  <c r="I12" i="16"/>
  <c r="I11" i="16"/>
  <c r="I10" i="16"/>
  <c r="E50" i="14"/>
  <c r="D50" i="14"/>
  <c r="C50" i="14"/>
  <c r="B50" i="14"/>
  <c r="A50" i="14"/>
  <c r="E49" i="14"/>
  <c r="D49" i="14"/>
  <c r="C49" i="14"/>
  <c r="B49" i="14"/>
  <c r="A49" i="14"/>
  <c r="B55" i="14"/>
  <c r="A55" i="14"/>
  <c r="D55" i="14"/>
  <c r="A3" i="14"/>
  <c r="A6" i="9"/>
  <c r="A6" i="7" s="1"/>
  <c r="A6" i="6" s="1"/>
  <c r="A6" i="12" s="1"/>
  <c r="A6" i="14" s="1"/>
  <c r="A2" i="9"/>
  <c r="A2" i="7" s="1"/>
  <c r="A2" i="6" s="1"/>
  <c r="A2" i="12" s="1"/>
  <c r="A2" i="14" s="1"/>
  <c r="A1" i="9"/>
  <c r="A1" i="7" s="1"/>
  <c r="A1" i="6" s="1"/>
  <c r="A1" i="17" s="1"/>
  <c r="F10" i="6"/>
  <c r="F25" i="7"/>
  <c r="F24" i="7"/>
  <c r="F23" i="7"/>
  <c r="F22" i="7"/>
  <c r="F14" i="7"/>
  <c r="F17" i="7"/>
  <c r="F15" i="7"/>
  <c r="F16" i="7"/>
  <c r="F18" i="7"/>
  <c r="F13" i="7"/>
  <c r="F12" i="7"/>
  <c r="F11" i="7"/>
  <c r="F10" i="7"/>
  <c r="F32" i="9"/>
  <c r="F33" i="9"/>
  <c r="F30" i="9"/>
  <c r="F29" i="9"/>
  <c r="F34" i="9"/>
  <c r="F31" i="9"/>
  <c r="F10" i="9"/>
  <c r="F19" i="9"/>
  <c r="F13" i="9"/>
  <c r="F20" i="9"/>
  <c r="F21" i="9"/>
  <c r="F25" i="9"/>
  <c r="F23" i="9"/>
  <c r="F24" i="9"/>
  <c r="F18" i="9"/>
  <c r="F17" i="9"/>
  <c r="F22" i="9"/>
  <c r="F16" i="9"/>
  <c r="F11" i="9"/>
  <c r="F14" i="9"/>
  <c r="F15" i="9"/>
  <c r="F12" i="9"/>
  <c r="F9" i="9"/>
  <c r="F31" i="10"/>
  <c r="F30" i="10"/>
  <c r="F29" i="10"/>
  <c r="F13" i="10"/>
  <c r="F12" i="10"/>
  <c r="J39" i="16" l="1"/>
  <c r="A2" i="17"/>
  <c r="A6" i="17"/>
  <c r="F42" i="14" l="1"/>
  <c r="F30" i="14"/>
  <c r="E12" i="14"/>
  <c r="D12" i="14"/>
  <c r="C12" i="14"/>
  <c r="B12" i="14"/>
  <c r="A12" i="14"/>
  <c r="E11" i="14" l="1"/>
  <c r="D11" i="14"/>
  <c r="C11" i="14"/>
  <c r="B11" i="14"/>
  <c r="A11" i="14"/>
  <c r="F36" i="14"/>
  <c r="F24" i="14"/>
  <c r="E29" i="14" l="1"/>
  <c r="D29" i="14"/>
  <c r="C29" i="14"/>
  <c r="B29" i="14"/>
  <c r="A29" i="14"/>
  <c r="E48" i="14" l="1"/>
  <c r="D48" i="14"/>
  <c r="C48" i="14"/>
  <c r="B48" i="14"/>
  <c r="A48" i="14"/>
  <c r="F18" i="14" l="1"/>
  <c r="E17" i="14" l="1"/>
  <c r="D17" i="14"/>
  <c r="C17" i="14"/>
  <c r="B17" i="14"/>
  <c r="A17" i="14"/>
  <c r="E10" i="14" l="1"/>
  <c r="D10" i="14"/>
  <c r="C10" i="14"/>
  <c r="B10" i="14"/>
  <c r="A10" i="14"/>
  <c r="A8" i="14"/>
  <c r="F11" i="14" l="1"/>
  <c r="E35" i="14" l="1"/>
  <c r="D35" i="14"/>
  <c r="C35" i="14"/>
  <c r="B35" i="14"/>
  <c r="A35" i="14"/>
  <c r="A4" i="6" l="1"/>
  <c r="A4" i="7"/>
  <c r="A4" i="9"/>
  <c r="A4" i="12" l="1"/>
  <c r="A4" i="17"/>
  <c r="F12" i="14"/>
  <c r="W11" i="9" l="1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A1" i="12"/>
  <c r="A1" i="14" s="1"/>
  <c r="D54" i="14" l="1"/>
  <c r="B54" i="14"/>
  <c r="A54" i="14"/>
  <c r="A46" i="14" l="1"/>
  <c r="A22" i="14" l="1"/>
  <c r="A20" i="14"/>
  <c r="A14" i="14"/>
</calcChain>
</file>

<file path=xl/sharedStrings.xml><?xml version="1.0" encoding="utf-8"?>
<sst xmlns="http://schemas.openxmlformats.org/spreadsheetml/2006/main" count="528" uniqueCount="196">
  <si>
    <t>JUGADOR</t>
  </si>
  <si>
    <t>H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</si>
  <si>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</si>
  <si>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</si>
  <si>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</si>
  <si>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</si>
  <si>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</si>
  <si>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</si>
  <si>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</si>
  <si>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SIN HCP</t>
  </si>
  <si>
    <t>CATEGORIA PRINCIPIANTES (5 HOYOS)</t>
  </si>
  <si>
    <t>9 HOYOS MEDAL PLAY</t>
  </si>
  <si>
    <t>1° S/V</t>
  </si>
  <si>
    <t>2° S/V</t>
  </si>
  <si>
    <t>1° NETO</t>
  </si>
  <si>
    <t>5 HOYOS MEDAL PLAY</t>
  </si>
  <si>
    <t>1°</t>
  </si>
  <si>
    <t>F.N.</t>
  </si>
  <si>
    <t>Tot.</t>
  </si>
  <si>
    <t>PROMOCIONALES A HCP.</t>
  </si>
  <si>
    <t>1° GROSS</t>
  </si>
  <si>
    <t>2° GROSS</t>
  </si>
  <si>
    <t>T</t>
  </si>
  <si>
    <t>Hoyos</t>
  </si>
  <si>
    <t>ULT. 6 H.</t>
  </si>
  <si>
    <t>ULT. 3 H.</t>
  </si>
  <si>
    <t>BIRDIES - CABALLEROS CLASES 2015 Y POSTERIORES</t>
  </si>
  <si>
    <t>BIRDIES - DAMAS CLASES 2015 Y POSTERIORES</t>
  </si>
  <si>
    <t>ALBATROS - CABALLEROS CLASES 12 Y 13 -</t>
  </si>
  <si>
    <t>ALBATROS - DAMAS CLASES 12 Y 13 -</t>
  </si>
  <si>
    <t>EAGLES - CABALLEROS CLASES 14 Y 15 -</t>
  </si>
  <si>
    <t>EAGLES - DAMAS CLASES 14  Y  15  -</t>
  </si>
  <si>
    <t>BAESSO FRANCISCO</t>
  </si>
  <si>
    <t>VERELLEN TRINIDAD</t>
  </si>
  <si>
    <t>EVTGC</t>
  </si>
  <si>
    <t>SPGC</t>
  </si>
  <si>
    <t>GOLF CLUB DOLORES</t>
  </si>
  <si>
    <t>5° FECHA DEL RANKING</t>
  </si>
  <si>
    <t>27 DE ABRIL DE 2025</t>
  </si>
  <si>
    <t>IX COPA GRAN MAESTRO</t>
  </si>
  <si>
    <t>FLORES BELLINI IGNACIO</t>
  </si>
  <si>
    <t>ML</t>
  </si>
  <si>
    <t>MASTROVITO FRANCISCO</t>
  </si>
  <si>
    <t>MDPGC</t>
  </si>
  <si>
    <t>MOYANO JOAQUIN</t>
  </si>
  <si>
    <t>MORELLO JUAN</t>
  </si>
  <si>
    <t>GCD</t>
  </si>
  <si>
    <t>GOLUB ANDERSON ODO</t>
  </si>
  <si>
    <t>CMDP</t>
  </si>
  <si>
    <t>REYNOSO URIEL</t>
  </si>
  <si>
    <t>NGC</t>
  </si>
  <si>
    <t>ARBELECHE ISIDRO FERMIN</t>
  </si>
  <si>
    <t>PEREIRA MARTIN</t>
  </si>
  <si>
    <t>URU</t>
  </si>
  <si>
    <t>RODRIGUEZ FERRERO JUAN MARTIN</t>
  </si>
  <si>
    <t>GLCE</t>
  </si>
  <si>
    <t>DURAÑONA ARISTO</t>
  </si>
  <si>
    <t>GCHCC</t>
  </si>
  <si>
    <t>ZABALETA FELIPE</t>
  </si>
  <si>
    <t>TGC</t>
  </si>
  <si>
    <t>CORRALES ALEJO</t>
  </si>
  <si>
    <t>SIGILLITO LOB ADOLFO</t>
  </si>
  <si>
    <t>MORELLO SANTIAGO</t>
  </si>
  <si>
    <t>SIGILLITO LOB SALVADOR</t>
  </si>
  <si>
    <t>BISOGNIN CARRENO MATEO</t>
  </si>
  <si>
    <t>VILLERO SOL</t>
  </si>
  <si>
    <t>NIZ AUGUSTO</t>
  </si>
  <si>
    <t>ALVAREZ AXEL JESUS</t>
  </si>
  <si>
    <t>CASENAVE BENICIO</t>
  </si>
  <si>
    <t>FALLICO GONZALEZ JOAQUIN</t>
  </si>
  <si>
    <t>HAUQUI SANTIAGO</t>
  </si>
  <si>
    <t>PORCEL RENZO</t>
  </si>
  <si>
    <t>CHIESA VITTORIO</t>
  </si>
  <si>
    <t>MORELLO BAUTISTA</t>
  </si>
  <si>
    <t>SARASOLA PEDRO</t>
  </si>
  <si>
    <t>TERCERO VALENTIN</t>
  </si>
  <si>
    <t>SANCHEZ FAUSTINO</t>
  </si>
  <si>
    <t>DEPIERRO JUSTINO</t>
  </si>
  <si>
    <t>OLIVERA EMILIANO</t>
  </si>
  <si>
    <t>LECHERE BAUTISTA</t>
  </si>
  <si>
    <t>CURBELO GERONIMO</t>
  </si>
  <si>
    <t>REPETTO MANUEL</t>
  </si>
  <si>
    <t>VIERA FRANCIS</t>
  </si>
  <si>
    <t>MEILAN BELEN</t>
  </si>
  <si>
    <t>ALVIRA JUANA</t>
  </si>
  <si>
    <t>BORDON MIA</t>
  </si>
  <si>
    <t>FONTES MILAGROS</t>
  </si>
  <si>
    <t>KERVES DELFINA</t>
  </si>
  <si>
    <t>LAMORTE JUAN SEBASTIAN</t>
  </si>
  <si>
    <t>CG</t>
  </si>
  <si>
    <t>ESPINAL SALVADOR</t>
  </si>
  <si>
    <t>CIANCI IKER</t>
  </si>
  <si>
    <t>ASTESANO FERMIN</t>
  </si>
  <si>
    <t>RODRIGUEZ FERRERO SANTIAGO</t>
  </si>
  <si>
    <t>GIACINTO LORENZO</t>
  </si>
  <si>
    <t>NIZ JOAQUIN BAUTISTA</t>
  </si>
  <si>
    <t>CAELP</t>
  </si>
  <si>
    <t>CASENAVE FELIPE</t>
  </si>
  <si>
    <t>REEVS AGUSTIN</t>
  </si>
  <si>
    <t>NIZ GUADALUPE</t>
  </si>
  <si>
    <t>CHOCO JOAQUINA</t>
  </si>
  <si>
    <t>BIONDELLI BOSSO ANGELINA</t>
  </si>
  <si>
    <t>BEDOYA MARA</t>
  </si>
  <si>
    <t>SANCHEZ BAUTISTA</t>
  </si>
  <si>
    <t>BUSTILLO BALTAZAR</t>
  </si>
  <si>
    <t>ALFONSIN HIPOLITO</t>
  </si>
  <si>
    <t>VERELLEN ALEJO</t>
  </si>
  <si>
    <t>GALARRAGA PEDRO JOSE</t>
  </si>
  <si>
    <t>IZA PRINCIPE FRANCISCO</t>
  </si>
  <si>
    <t>MORELLO FRANCISCA</t>
  </si>
  <si>
    <t>NIZ SALVADOR</t>
  </si>
  <si>
    <t>TRIGO NICANOR</t>
  </si>
  <si>
    <t>BERTERRETCHE BAUTISTA</t>
  </si>
  <si>
    <t>CANCELA RENATA</t>
  </si>
  <si>
    <t>BEDOLLA MAIA</t>
  </si>
  <si>
    <t>CAMPOS YULIANI</t>
  </si>
  <si>
    <t>VILLERO ZOE</t>
  </si>
  <si>
    <t>Golf Club</t>
  </si>
  <si>
    <t>DOLORES</t>
  </si>
  <si>
    <t>DOMINGO 27 DE ABRIL DE 2025</t>
  </si>
  <si>
    <t>5° FECHA DEL RANKING - MENORES SIN HANDICAP -</t>
  </si>
  <si>
    <t>9 Hoyos Medal Play</t>
  </si>
  <si>
    <t>HOYO 1</t>
  </si>
  <si>
    <t>PROMOCIONALES A HCP Y CATEGORIA ALBATROS (CLASES 12 y 13)</t>
  </si>
  <si>
    <t>DURAÑONA ARISTOBULO</t>
  </si>
  <si>
    <t>CATEGORIA EAGLES (CLASES 2014 y 2015)</t>
  </si>
  <si>
    <t>DE PIERRO JUSTINO</t>
  </si>
  <si>
    <t>CATEGORIA BIRDIES (CLASES 2016 Y POSTERIORES)</t>
  </si>
  <si>
    <t xml:space="preserve"> CATEGORIA PRINCIPIANTES (5 HOYOS)</t>
  </si>
  <si>
    <t>PUTTIN GREEN FAMILIAR</t>
  </si>
  <si>
    <t>JUAN - SALVA</t>
  </si>
  <si>
    <t>23 + 22</t>
  </si>
  <si>
    <t>9 HOYOS</t>
  </si>
  <si>
    <t>MAIA - MAIRA</t>
  </si>
  <si>
    <t xml:space="preserve">26 + 26 </t>
  </si>
  <si>
    <t>MEILAN BELEN Y JULIAN</t>
  </si>
  <si>
    <t>19 + 16</t>
  </si>
  <si>
    <t>VALENTIN - FEDERICO</t>
  </si>
  <si>
    <t>21 + 24</t>
  </si>
  <si>
    <t>FRANCISCO - WALTER</t>
  </si>
  <si>
    <t>18 + 22</t>
  </si>
  <si>
    <t>RENZO - VIRGINIA</t>
  </si>
  <si>
    <t>24 + 20</t>
  </si>
  <si>
    <t>JUANA - MARCEL</t>
  </si>
  <si>
    <t>19 + 23</t>
  </si>
  <si>
    <t>MARA - MARIO</t>
  </si>
  <si>
    <t>22 + 22</t>
  </si>
  <si>
    <t>KERVES DELFINA Y SEBASTIAN</t>
  </si>
  <si>
    <t>20 + 19</t>
  </si>
  <si>
    <t>RENTA - GUILLE</t>
  </si>
  <si>
    <t>36 + 19</t>
  </si>
  <si>
    <t>ALVAREZ PABLO Y AXEL</t>
  </si>
  <si>
    <t>24 + 18</t>
  </si>
  <si>
    <t>CASENAVE BENICIO Y RUDY</t>
  </si>
  <si>
    <t>18 + 17</t>
  </si>
  <si>
    <t>BAIRON CAMPOS Y VALERIA</t>
  </si>
  <si>
    <t>19 + 24</t>
  </si>
  <si>
    <t>CAMPOS ALAN Y GREGORIO</t>
  </si>
  <si>
    <t>19 + 18</t>
  </si>
  <si>
    <t>MIA - TAMARA</t>
  </si>
  <si>
    <t>22 + 23</t>
  </si>
  <si>
    <t>20 + 22</t>
  </si>
  <si>
    <t>MILAGROS - JOAQUIN</t>
  </si>
  <si>
    <t>VALE - GERMAN</t>
  </si>
  <si>
    <t>23 + 21</t>
  </si>
  <si>
    <t>2°</t>
  </si>
  <si>
    <t>P</t>
  </si>
  <si>
    <t>PEREIRA MARTIN Y LUNA</t>
  </si>
  <si>
    <t>21 + 19</t>
  </si>
  <si>
    <t>ALFONSIN LORENZA</t>
  </si>
  <si>
    <t>MOYANO JOAQUIN Y PABLO</t>
  </si>
  <si>
    <t>17 + 21</t>
  </si>
  <si>
    <t>MORELLO BAUTI Y MILO</t>
  </si>
  <si>
    <t>21 + 28</t>
  </si>
  <si>
    <t>LILA - ADOLFO</t>
  </si>
  <si>
    <t>LOLO - NOE</t>
  </si>
  <si>
    <t>47 + 28</t>
  </si>
  <si>
    <t>NICO - FRAN</t>
  </si>
  <si>
    <t>18 + 24</t>
  </si>
  <si>
    <t>MORELLO JUAN Y CARLIN</t>
  </si>
  <si>
    <t>18 + 19</t>
  </si>
  <si>
    <t>ALE ABU - FALLICO</t>
  </si>
  <si>
    <t xml:space="preserve">18 + 19 </t>
  </si>
  <si>
    <t>CHIESA VITTORIO Y GABRIEL</t>
  </si>
  <si>
    <t>14 + 16</t>
  </si>
  <si>
    <r>
      <t xml:space="preserve">LAMORTE JUAN S. </t>
    </r>
    <r>
      <rPr>
        <b/>
        <sz val="13"/>
        <color rgb="FF008000"/>
        <rFont val="Arial"/>
        <family val="2"/>
      </rPr>
      <t xml:space="preserve"> (U. 3 H 14)</t>
    </r>
  </si>
  <si>
    <r>
      <t xml:space="preserve">BAESSO FRANCISCO </t>
    </r>
    <r>
      <rPr>
        <b/>
        <sz val="13"/>
        <color rgb="FF008000"/>
        <rFont val="Arial"/>
        <family val="2"/>
      </rPr>
      <t>(U. 3 H 13)</t>
    </r>
  </si>
  <si>
    <t>CASENAVE FELIPE Y RUDY</t>
  </si>
  <si>
    <t>30 + 15</t>
  </si>
  <si>
    <t>SARASOLA FEDE Y CELINA</t>
  </si>
  <si>
    <t>21 + 23</t>
  </si>
  <si>
    <t>MORELLO BAITISTA Y CARLIN</t>
  </si>
  <si>
    <t>DEPIERRO JUSTINO Y AGUSTIN</t>
  </si>
  <si>
    <t>25 + 19</t>
  </si>
  <si>
    <t>REPETTO MANUEL Y CECILIA</t>
  </si>
  <si>
    <t>24 + 22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</si>
</sst>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36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3"/>
      <color rgb="FFFF0000"/>
      <name val="Arial"/>
      <family val="2"/>
    </font>
    <font>
      <b/>
      <sz val="13"/>
      <color rgb="FF008000"/>
      <name val="Arial"/>
      <family val="2"/>
    </font>
    <font>
      <b/>
      <sz val="15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11" fillId="0" borderId="0"/>
    <xf numFmtId="165" fontId="18" fillId="0" borderId="0"/>
    <xf numFmtId="165" fontId="19" fillId="0" borderId="0"/>
  </cellStyleXfs>
  <cellXfs count="1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17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4" xfId="0" applyFont="1" applyFill="1" applyBorder="1"/>
    <xf numFmtId="164" fontId="1" fillId="0" borderId="10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" fillId="0" borderId="10" xfId="0" quotePrefix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6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22" fillId="0" borderId="0" xfId="0" applyFont="1"/>
    <xf numFmtId="0" fontId="23" fillId="0" borderId="2" xfId="0" applyFont="1" applyBorder="1" applyAlignment="1">
      <alignment horizontal="center"/>
    </xf>
    <xf numFmtId="0" fontId="23" fillId="7" borderId="2" xfId="0" applyFont="1" applyFill="1" applyBorder="1" applyAlignment="1">
      <alignment horizontal="center"/>
    </xf>
    <xf numFmtId="0" fontId="22" fillId="0" borderId="2" xfId="0" applyFont="1" applyBorder="1"/>
    <xf numFmtId="0" fontId="22" fillId="0" borderId="2" xfId="0" applyFont="1" applyBorder="1" applyAlignment="1">
      <alignment horizontal="center"/>
    </xf>
    <xf numFmtId="0" fontId="22" fillId="8" borderId="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5" fillId="0" borderId="11" xfId="0" quotePrefix="1" applyFont="1" applyFill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22" fillId="0" borderId="0" xfId="0" applyFont="1" applyBorder="1"/>
    <xf numFmtId="0" fontId="24" fillId="0" borderId="14" xfId="0" applyFont="1" applyFill="1" applyBorder="1"/>
    <xf numFmtId="0" fontId="14" fillId="0" borderId="0" xfId="0" applyFont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/>
    <xf numFmtId="0" fontId="30" fillId="0" borderId="0" xfId="0" applyFont="1" applyAlignment="1">
      <alignment horizontal="center"/>
    </xf>
    <xf numFmtId="20" fontId="11" fillId="0" borderId="1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12" borderId="2" xfId="0" applyFont="1" applyFill="1" applyBorder="1" applyAlignment="1">
      <alignment vertical="center"/>
    </xf>
    <xf numFmtId="166" fontId="11" fillId="0" borderId="2" xfId="0" quotePrefix="1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22" xfId="0" applyFont="1" applyBorder="1"/>
    <xf numFmtId="0" fontId="28" fillId="0" borderId="0" xfId="0" applyFont="1" applyAlignment="1">
      <alignment horizontal="center"/>
    </xf>
    <xf numFmtId="166" fontId="11" fillId="0" borderId="2" xfId="0" applyNumberFormat="1" applyFont="1" applyBorder="1" applyAlignment="1">
      <alignment horizontal="center" vertical="center"/>
    </xf>
    <xf numFmtId="166" fontId="11" fillId="0" borderId="4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166" fontId="11" fillId="0" borderId="25" xfId="0" applyNumberFormat="1" applyFont="1" applyBorder="1" applyAlignment="1">
      <alignment horizontal="center" vertical="center"/>
    </xf>
    <xf numFmtId="166" fontId="11" fillId="0" borderId="25" xfId="0" quotePrefix="1" applyNumberFormat="1" applyFont="1" applyBorder="1" applyAlignment="1">
      <alignment horizontal="center" vertical="center"/>
    </xf>
    <xf numFmtId="166" fontId="11" fillId="0" borderId="26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166" fontId="11" fillId="0" borderId="29" xfId="0" applyNumberFormat="1" applyFont="1" applyBorder="1" applyAlignment="1">
      <alignment horizontal="center" vertical="center"/>
    </xf>
    <xf numFmtId="166" fontId="11" fillId="0" borderId="29" xfId="0" quotePrefix="1" applyNumberFormat="1" applyFont="1" applyBorder="1" applyAlignment="1">
      <alignment horizontal="center" vertical="center"/>
    </xf>
    <xf numFmtId="0" fontId="11" fillId="0" borderId="29" xfId="0" applyFont="1" applyBorder="1"/>
    <xf numFmtId="0" fontId="11" fillId="0" borderId="2" xfId="0" applyFont="1" applyBorder="1"/>
    <xf numFmtId="166" fontId="11" fillId="0" borderId="4" xfId="0" quotePrefix="1" applyNumberFormat="1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12" borderId="32" xfId="0" applyFont="1" applyFill="1" applyBorder="1" applyAlignment="1">
      <alignment vertical="center"/>
    </xf>
    <xf numFmtId="166" fontId="11" fillId="0" borderId="32" xfId="0" applyNumberFormat="1" applyFont="1" applyBorder="1" applyAlignment="1">
      <alignment horizontal="center" vertical="center"/>
    </xf>
    <xf numFmtId="166" fontId="11" fillId="0" borderId="32" xfId="0" quotePrefix="1" applyNumberFormat="1" applyFont="1" applyBorder="1" applyAlignment="1">
      <alignment horizontal="center" vertical="center"/>
    </xf>
    <xf numFmtId="166" fontId="11" fillId="0" borderId="33" xfId="0" applyNumberFormat="1" applyFont="1" applyBorder="1" applyAlignment="1">
      <alignment horizontal="center" vertical="center"/>
    </xf>
    <xf numFmtId="20" fontId="11" fillId="0" borderId="36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vertical="center"/>
    </xf>
    <xf numFmtId="166" fontId="11" fillId="0" borderId="22" xfId="0" applyNumberFormat="1" applyFont="1" applyBorder="1" applyAlignment="1">
      <alignment horizontal="center" vertical="center"/>
    </xf>
    <xf numFmtId="20" fontId="11" fillId="0" borderId="10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vertical="center"/>
    </xf>
    <xf numFmtId="20" fontId="11" fillId="0" borderId="15" xfId="0" applyNumberFormat="1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30" fillId="13" borderId="1" xfId="0" applyFont="1" applyFill="1" applyBorder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166" fontId="3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32" fillId="6" borderId="2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3" fillId="6" borderId="14" xfId="0" applyFont="1" applyFill="1" applyBorder="1"/>
    <xf numFmtId="0" fontId="5" fillId="0" borderId="7" xfId="0" quotePrefix="1" applyFont="1" applyFill="1" applyBorder="1" applyAlignment="1">
      <alignment horizontal="center"/>
    </xf>
    <xf numFmtId="0" fontId="7" fillId="2" borderId="10" xfId="0" quotePrefix="1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164" fontId="7" fillId="0" borderId="32" xfId="0" applyNumberFormat="1" applyFont="1" applyFill="1" applyBorder="1" applyAlignment="1">
      <alignment horizontal="center"/>
    </xf>
    <xf numFmtId="0" fontId="5" fillId="0" borderId="41" xfId="0" quotePrefix="1" applyFont="1" applyFill="1" applyBorder="1" applyAlignment="1">
      <alignment horizontal="center"/>
    </xf>
    <xf numFmtId="0" fontId="33" fillId="6" borderId="30" xfId="0" applyFont="1" applyFill="1" applyBorder="1"/>
    <xf numFmtId="0" fontId="5" fillId="0" borderId="40" xfId="0" quotePrefix="1" applyFont="1" applyFill="1" applyBorder="1" applyAlignment="1">
      <alignment horizontal="center"/>
    </xf>
    <xf numFmtId="0" fontId="7" fillId="2" borderId="15" xfId="0" quotePrefix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3" borderId="6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6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30" fillId="11" borderId="16" xfId="0" applyFont="1" applyFill="1" applyBorder="1" applyAlignment="1">
      <alignment horizontal="center" vertical="center"/>
    </xf>
    <xf numFmtId="0" fontId="30" fillId="11" borderId="13" xfId="0" applyFont="1" applyFill="1" applyBorder="1" applyAlignment="1">
      <alignment horizontal="center" vertical="center"/>
    </xf>
    <xf numFmtId="0" fontId="30" fillId="11" borderId="1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/>
    </xf>
    <xf numFmtId="0" fontId="29" fillId="9" borderId="12" xfId="0" applyFont="1" applyFill="1" applyBorder="1" applyAlignment="1">
      <alignment horizontal="center" vertical="center"/>
    </xf>
    <xf numFmtId="0" fontId="29" fillId="9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7" fillId="10" borderId="6" xfId="0" applyFont="1" applyFill="1" applyBorder="1" applyAlignment="1">
      <alignment horizontal="center" vertical="center"/>
    </xf>
    <xf numFmtId="0" fontId="27" fillId="10" borderId="12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30" fillId="11" borderId="6" xfId="0" applyFont="1" applyFill="1" applyBorder="1" applyAlignment="1">
      <alignment horizontal="center" vertical="center"/>
    </xf>
    <xf numFmtId="0" fontId="30" fillId="11" borderId="12" xfId="0" applyFont="1" applyFill="1" applyBorder="1" applyAlignment="1">
      <alignment horizontal="center" vertical="center"/>
    </xf>
    <xf numFmtId="0" fontId="30" fillId="11" borderId="8" xfId="0" applyFont="1" applyFill="1" applyBorder="1" applyAlignment="1">
      <alignment horizontal="center" vertical="center"/>
    </xf>
    <xf numFmtId="0" fontId="30" fillId="11" borderId="5" xfId="0" applyFont="1" applyFill="1" applyBorder="1" applyAlignment="1">
      <alignment horizontal="center" vertical="center"/>
    </xf>
    <xf numFmtId="0" fontId="30" fillId="11" borderId="34" xfId="0" applyFont="1" applyFill="1" applyBorder="1" applyAlignment="1">
      <alignment horizontal="center" vertical="center"/>
    </xf>
    <xf numFmtId="20" fontId="11" fillId="0" borderId="35" xfId="0" applyNumberFormat="1" applyFont="1" applyBorder="1" applyAlignment="1">
      <alignment horizontal="center" vertical="center"/>
    </xf>
    <xf numFmtId="20" fontId="11" fillId="0" borderId="1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5" fillId="6" borderId="11" xfId="0" quotePrefix="1" applyFont="1" applyFill="1" applyBorder="1" applyAlignment="1">
      <alignment horizontal="center"/>
    </xf>
    <xf numFmtId="0" fontId="24" fillId="0" borderId="30" xfId="0" applyFont="1" applyFill="1" applyBorder="1"/>
    <xf numFmtId="0" fontId="5" fillId="0" borderId="40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20" fontId="11" fillId="6" borderId="14" xfId="0" applyNumberFormat="1" applyFont="1" applyFill="1" applyBorder="1" applyAlignment="1">
      <alignment horizontal="center" vertical="center"/>
    </xf>
    <xf numFmtId="20" fontId="11" fillId="6" borderId="23" xfId="0" applyNumberFormat="1" applyFont="1" applyFill="1" applyBorder="1" applyAlignment="1">
      <alignment horizontal="center" vertical="center"/>
    </xf>
    <xf numFmtId="20" fontId="11" fillId="6" borderId="27" xfId="0" applyNumberFormat="1" applyFont="1" applyFill="1" applyBorder="1" applyAlignment="1">
      <alignment horizontal="center" vertical="center"/>
    </xf>
    <xf numFmtId="20" fontId="11" fillId="6" borderId="30" xfId="0" applyNumberFormat="1" applyFont="1" applyFill="1" applyBorder="1" applyAlignment="1">
      <alignment horizontal="center" vertical="center"/>
    </xf>
    <xf numFmtId="0" fontId="35" fillId="6" borderId="3" xfId="0" applyFont="1" applyFill="1" applyBorder="1"/>
    <xf numFmtId="0" fontId="5" fillId="0" borderId="33" xfId="0" quotePrefix="1" applyFont="1" applyFill="1" applyBorder="1" applyAlignment="1">
      <alignment horizontal="center"/>
    </xf>
    <xf numFmtId="0" fontId="35" fillId="6" borderId="31" xfId="0" applyFont="1" applyFill="1" applyBorder="1"/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908539</xdr:colOff>
      <xdr:row>0</xdr:row>
      <xdr:rowOff>73269</xdr:rowOff>
    </xdr:from>
    <xdr:to>
      <xdr:col>7</xdr:col>
      <xdr:colOff>270206</xdr:colOff>
      <xdr:row>2</xdr:row>
      <xdr:rowOff>138797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1DCCC0-49DB-4961-A86D-E946BBBE7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2864" y="73269"/>
          <a:ext cx="811123" cy="5475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16629</xdr:colOff>
      <xdr:row>2</xdr:row>
      <xdr:rowOff>143388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F84B97-EC57-4F3A-9AA9-9C875ABE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1259" cy="625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31"/>
  <sheetViews>
    <sheetView tabSelected="1" zoomScale="70" zoomScaleNormal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40" bestFit="1" customWidth="1"/>
    <col min="8" max="8" width="11.42578125" style="12"/>
    <col min="9" max="9" width="36.28515625" style="1" bestFit="1" customWidth="1"/>
    <col min="10" max="16384" width="11.42578125" style="1"/>
  </cols>
  <sheetData>
    <row r="1" spans="1:16" ht="30.75">
      <c r="A1" s="139" t="s">
        <v>36</v>
      </c>
      <c r="B1" s="139"/>
      <c r="C1" s="139"/>
      <c r="D1" s="139"/>
      <c r="E1" s="139"/>
      <c r="F1" s="139"/>
    </row>
    <row r="2" spans="1:16" ht="23.25">
      <c r="A2" s="140" t="s">
        <v>39</v>
      </c>
      <c r="B2" s="140"/>
      <c r="C2" s="140"/>
      <c r="D2" s="140"/>
      <c r="E2" s="140"/>
      <c r="F2" s="140"/>
    </row>
    <row r="3" spans="1:16" ht="19.5">
      <c r="A3" s="141" t="s">
        <v>5</v>
      </c>
      <c r="B3" s="141"/>
      <c r="C3" s="141"/>
      <c r="D3" s="141"/>
      <c r="E3" s="141"/>
      <c r="F3" s="141"/>
    </row>
    <row r="4" spans="1:16" ht="26.25">
      <c r="A4" s="142" t="s">
        <v>37</v>
      </c>
      <c r="B4" s="142"/>
      <c r="C4" s="142"/>
      <c r="D4" s="142"/>
      <c r="E4" s="142"/>
      <c r="F4" s="142"/>
    </row>
    <row r="5" spans="1:16" ht="19.5">
      <c r="A5" s="138" t="s">
        <v>11</v>
      </c>
      <c r="B5" s="138"/>
      <c r="C5" s="138"/>
      <c r="D5" s="138"/>
      <c r="E5" s="138"/>
      <c r="F5" s="138"/>
    </row>
    <row r="6" spans="1:16" ht="19.5">
      <c r="A6" s="143" t="s">
        <v>38</v>
      </c>
      <c r="B6" s="143"/>
      <c r="C6" s="143"/>
      <c r="D6" s="143"/>
      <c r="E6" s="143"/>
      <c r="F6" s="143"/>
    </row>
    <row r="7" spans="1:16" ht="20.25" thickBot="1">
      <c r="A7" s="6"/>
      <c r="B7" s="6"/>
      <c r="C7" s="6"/>
      <c r="D7" s="6"/>
      <c r="E7" s="6"/>
      <c r="F7" s="6"/>
    </row>
    <row r="8" spans="1:16" ht="20.25" thickBot="1">
      <c r="A8" s="135" t="s">
        <v>28</v>
      </c>
      <c r="B8" s="136"/>
      <c r="C8" s="136"/>
      <c r="D8" s="136"/>
      <c r="E8" s="136"/>
      <c r="F8" s="137"/>
    </row>
    <row r="9" spans="1:16" s="3" customFormat="1" ht="20.25" thickBot="1">
      <c r="A9" s="53" t="s">
        <v>0</v>
      </c>
      <c r="B9" s="54" t="s">
        <v>7</v>
      </c>
      <c r="C9" s="54" t="s">
        <v>17</v>
      </c>
      <c r="D9" s="55" t="s">
        <v>1</v>
      </c>
      <c r="E9" s="56" t="s">
        <v>2</v>
      </c>
      <c r="F9" s="56" t="s">
        <v>3</v>
      </c>
      <c r="G9" s="41"/>
      <c r="H9" s="12"/>
      <c r="K9" s="1"/>
      <c r="L9" s="1"/>
      <c r="M9" s="1"/>
      <c r="N9" s="1"/>
      <c r="O9" s="1"/>
      <c r="P9" s="1"/>
    </row>
    <row r="10" spans="1:16" ht="20.25" thickBot="1">
      <c r="A10" s="64" t="s">
        <v>51</v>
      </c>
      <c r="B10" s="14" t="s">
        <v>41</v>
      </c>
      <c r="C10" s="15">
        <v>41569</v>
      </c>
      <c r="D10" s="35">
        <v>23</v>
      </c>
      <c r="E10" s="187">
        <v>49</v>
      </c>
      <c r="F10" s="60">
        <f>(E10-D10)</f>
        <v>26</v>
      </c>
      <c r="G10" s="42" t="s">
        <v>20</v>
      </c>
    </row>
    <row r="11" spans="1:16" ht="20.25" thickBot="1">
      <c r="A11" s="64" t="s">
        <v>54</v>
      </c>
      <c r="B11" s="14" t="s">
        <v>55</v>
      </c>
      <c r="C11" s="15">
        <v>41387</v>
      </c>
      <c r="D11" s="35">
        <v>0</v>
      </c>
      <c r="E11" s="187">
        <v>58</v>
      </c>
      <c r="F11" s="60">
        <f>(E11-D11)</f>
        <v>58</v>
      </c>
      <c r="G11" s="42" t="s">
        <v>21</v>
      </c>
    </row>
    <row r="12" spans="1:16" ht="19.5">
      <c r="A12" s="64" t="s">
        <v>40</v>
      </c>
      <c r="B12" s="14" t="s">
        <v>41</v>
      </c>
      <c r="C12" s="15">
        <v>41409</v>
      </c>
      <c r="D12" s="35">
        <v>20</v>
      </c>
      <c r="E12" s="11">
        <v>58</v>
      </c>
      <c r="F12" s="60">
        <f>(E12-D12)</f>
        <v>38</v>
      </c>
    </row>
    <row r="13" spans="1:16" ht="20.25" thickBot="1">
      <c r="A13" s="64" t="s">
        <v>42</v>
      </c>
      <c r="B13" s="14" t="s">
        <v>43</v>
      </c>
      <c r="C13" s="15">
        <v>41498</v>
      </c>
      <c r="D13" s="35">
        <v>0</v>
      </c>
      <c r="E13" s="11">
        <v>61</v>
      </c>
      <c r="F13" s="60">
        <f>(E13-D13)</f>
        <v>61</v>
      </c>
    </row>
    <row r="14" spans="1:16" ht="20.25" thickBot="1">
      <c r="A14" s="64" t="s">
        <v>44</v>
      </c>
      <c r="B14" s="14" t="s">
        <v>35</v>
      </c>
      <c r="C14" s="15">
        <v>41246</v>
      </c>
      <c r="D14" s="35">
        <v>27</v>
      </c>
      <c r="E14" s="11">
        <v>58</v>
      </c>
      <c r="F14" s="188">
        <f>(E14-D14)</f>
        <v>31</v>
      </c>
      <c r="G14" s="42" t="s">
        <v>14</v>
      </c>
    </row>
    <row r="15" spans="1:16" ht="19.5">
      <c r="A15" s="64" t="s">
        <v>45</v>
      </c>
      <c r="B15" s="14" t="s">
        <v>46</v>
      </c>
      <c r="C15" s="15">
        <v>41428</v>
      </c>
      <c r="D15" s="35">
        <v>21</v>
      </c>
      <c r="E15" s="11">
        <v>62</v>
      </c>
      <c r="F15" s="60">
        <f>(E15-D15)</f>
        <v>41</v>
      </c>
    </row>
    <row r="16" spans="1:16" ht="19.5">
      <c r="A16" s="64" t="s">
        <v>64</v>
      </c>
      <c r="B16" s="14" t="s">
        <v>46</v>
      </c>
      <c r="C16" s="15">
        <v>41638</v>
      </c>
      <c r="D16" s="35">
        <v>27</v>
      </c>
      <c r="E16" s="11">
        <v>65</v>
      </c>
      <c r="F16" s="60">
        <f>(E16-D16)</f>
        <v>38</v>
      </c>
    </row>
    <row r="17" spans="1:7" ht="19.5">
      <c r="A17" s="64" t="s">
        <v>49</v>
      </c>
      <c r="B17" s="14" t="s">
        <v>50</v>
      </c>
      <c r="C17" s="15">
        <v>41222</v>
      </c>
      <c r="D17" s="35">
        <v>0</v>
      </c>
      <c r="E17" s="11">
        <v>70</v>
      </c>
      <c r="F17" s="60">
        <f>(E17-D17)</f>
        <v>70</v>
      </c>
    </row>
    <row r="18" spans="1:7" ht="19.5">
      <c r="A18" s="64" t="s">
        <v>61</v>
      </c>
      <c r="B18" s="14" t="s">
        <v>46</v>
      </c>
      <c r="C18" s="15">
        <v>41036</v>
      </c>
      <c r="D18" s="35">
        <v>25</v>
      </c>
      <c r="E18" s="11">
        <v>72</v>
      </c>
      <c r="F18" s="60">
        <f>(E18-D18)</f>
        <v>47</v>
      </c>
    </row>
    <row r="19" spans="1:7" ht="19.5">
      <c r="A19" s="64" t="s">
        <v>63</v>
      </c>
      <c r="B19" s="14" t="s">
        <v>46</v>
      </c>
      <c r="C19" s="15">
        <v>41634</v>
      </c>
      <c r="D19" s="35">
        <v>27</v>
      </c>
      <c r="E19" s="11">
        <v>78</v>
      </c>
      <c r="F19" s="60">
        <f>(E19-D19)</f>
        <v>51</v>
      </c>
    </row>
    <row r="20" spans="1:7" ht="19.5">
      <c r="A20" s="64" t="s">
        <v>60</v>
      </c>
      <c r="B20" s="14" t="s">
        <v>59</v>
      </c>
      <c r="C20" s="15">
        <v>41372</v>
      </c>
      <c r="D20" s="35">
        <v>0</v>
      </c>
      <c r="E20" s="11">
        <v>81</v>
      </c>
      <c r="F20" s="60">
        <f>(E20-D20)</f>
        <v>81</v>
      </c>
    </row>
    <row r="21" spans="1:7" ht="19.5">
      <c r="A21" s="126" t="s">
        <v>47</v>
      </c>
      <c r="B21" s="14" t="s">
        <v>48</v>
      </c>
      <c r="C21" s="15">
        <v>41236</v>
      </c>
      <c r="D21" s="127" t="s">
        <v>8</v>
      </c>
      <c r="E21" s="128" t="s">
        <v>8</v>
      </c>
      <c r="F21" s="60" t="s">
        <v>8</v>
      </c>
    </row>
    <row r="22" spans="1:7" ht="19.5">
      <c r="A22" s="126" t="s">
        <v>52</v>
      </c>
      <c r="B22" s="14" t="s">
        <v>53</v>
      </c>
      <c r="C22" s="15">
        <v>41025</v>
      </c>
      <c r="D22" s="127" t="s">
        <v>8</v>
      </c>
      <c r="E22" s="128" t="s">
        <v>8</v>
      </c>
      <c r="F22" s="60" t="s">
        <v>8</v>
      </c>
    </row>
    <row r="23" spans="1:7" ht="19.5">
      <c r="A23" s="126" t="s">
        <v>56</v>
      </c>
      <c r="B23" s="14" t="s">
        <v>57</v>
      </c>
      <c r="C23" s="15">
        <v>41478</v>
      </c>
      <c r="D23" s="127" t="s">
        <v>8</v>
      </c>
      <c r="E23" s="128" t="s">
        <v>8</v>
      </c>
      <c r="F23" s="60" t="s">
        <v>8</v>
      </c>
    </row>
    <row r="24" spans="1:7" ht="19.5">
      <c r="A24" s="126" t="s">
        <v>58</v>
      </c>
      <c r="B24" s="14" t="s">
        <v>59</v>
      </c>
      <c r="C24" s="15">
        <v>41330</v>
      </c>
      <c r="D24" s="127" t="s">
        <v>8</v>
      </c>
      <c r="E24" s="128" t="s">
        <v>8</v>
      </c>
      <c r="F24" s="60" t="s">
        <v>8</v>
      </c>
    </row>
    <row r="25" spans="1:7" ht="20.25" thickBot="1">
      <c r="A25" s="132" t="s">
        <v>62</v>
      </c>
      <c r="B25" s="129" t="s">
        <v>46</v>
      </c>
      <c r="C25" s="130">
        <v>41201</v>
      </c>
      <c r="D25" s="133" t="s">
        <v>8</v>
      </c>
      <c r="E25" s="134" t="s">
        <v>8</v>
      </c>
      <c r="F25" s="131" t="s">
        <v>8</v>
      </c>
    </row>
    <row r="26" spans="1:7" ht="19.5" thickBot="1"/>
    <row r="27" spans="1:7" ht="20.25" thickBot="1">
      <c r="A27" s="135" t="s">
        <v>29</v>
      </c>
      <c r="B27" s="136"/>
      <c r="C27" s="136"/>
      <c r="D27" s="136"/>
      <c r="E27" s="136"/>
      <c r="F27" s="137"/>
    </row>
    <row r="28" spans="1:7" ht="20.25" thickBot="1">
      <c r="A28" s="53" t="s">
        <v>4</v>
      </c>
      <c r="B28" s="54" t="s">
        <v>7</v>
      </c>
      <c r="C28" s="54" t="s">
        <v>17</v>
      </c>
      <c r="D28" s="55" t="s">
        <v>1</v>
      </c>
      <c r="E28" s="56" t="s">
        <v>2</v>
      </c>
      <c r="F28" s="56" t="s">
        <v>3</v>
      </c>
    </row>
    <row r="29" spans="1:7" ht="20.25" thickBot="1">
      <c r="A29" s="64" t="s">
        <v>65</v>
      </c>
      <c r="B29" s="14" t="s">
        <v>53</v>
      </c>
      <c r="C29" s="15">
        <v>41161</v>
      </c>
      <c r="D29" s="35">
        <v>0</v>
      </c>
      <c r="E29" s="11">
        <v>76</v>
      </c>
      <c r="F29" s="60">
        <f t="shared" ref="F29:F31" si="0">(E29-D29)</f>
        <v>76</v>
      </c>
      <c r="G29" s="42" t="s">
        <v>20</v>
      </c>
    </row>
    <row r="30" spans="1:7" ht="20.25" hidden="1" thickBot="1">
      <c r="A30" s="64"/>
      <c r="B30" s="14"/>
      <c r="C30" s="15"/>
      <c r="D30" s="35"/>
      <c r="E30" s="11"/>
      <c r="F30" s="60">
        <f t="shared" si="0"/>
        <v>0</v>
      </c>
      <c r="G30" s="42" t="s">
        <v>21</v>
      </c>
    </row>
    <row r="31" spans="1:7" ht="20.25" hidden="1" thickBot="1">
      <c r="A31" s="64"/>
      <c r="B31" s="14"/>
      <c r="C31" s="15"/>
      <c r="D31" s="35"/>
      <c r="E31" s="11"/>
      <c r="F31" s="60">
        <f t="shared" si="0"/>
        <v>0</v>
      </c>
      <c r="G31" s="42" t="s">
        <v>14</v>
      </c>
    </row>
  </sheetData>
  <sortState xmlns:xlrd2="http://schemas.microsoft.com/office/spreadsheetml/2017/richdata2" ref="A10:F25">
    <sortCondition ref="E10:E25"/>
  </sortState>
  <mergeCells count="8">
    <mergeCell ref="A27:F27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X34"/>
  <sheetViews>
    <sheetView zoomScale="70" zoomScaleNormal="70" workbookViewId="0">
      <selection sqref="A1:F1"/>
    </sheetView>
  </sheetViews>
  <sheetFormatPr baseColWidth="10" defaultRowHeight="18.75"/>
  <cols>
    <col min="1" max="1" width="40.5703125" style="1" customWidth="1"/>
    <col min="2" max="2" width="12" style="2" customWidth="1"/>
    <col min="3" max="3" width="16" style="2" bestFit="1" customWidth="1"/>
    <col min="4" max="6" width="6.7109375" style="2" customWidth="1"/>
    <col min="7" max="7" width="12.5703125" style="40" bestFit="1" customWidth="1"/>
    <col min="8" max="8" width="11.42578125" style="1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11.42578125" style="1" hidden="1" customWidth="1"/>
    <col min="24" max="24" width="0" style="1" hidden="1" customWidth="1"/>
    <col min="25" max="16384" width="11.42578125" style="1"/>
  </cols>
  <sheetData>
    <row r="1" spans="1:24" ht="30.75">
      <c r="A1" s="148" t="str">
        <f>ALBATROS!A1</f>
        <v>GOLF CLUB DOLORES</v>
      </c>
      <c r="B1" s="148"/>
      <c r="C1" s="148"/>
      <c r="D1" s="148"/>
      <c r="E1" s="148"/>
      <c r="F1" s="148"/>
    </row>
    <row r="2" spans="1:24" ht="23.25">
      <c r="A2" s="140" t="str">
        <f>ALBATROS!A2</f>
        <v>IX COPA GRAN MAESTRO</v>
      </c>
      <c r="B2" s="140"/>
      <c r="C2" s="140"/>
      <c r="D2" s="140"/>
      <c r="E2" s="140"/>
      <c r="F2" s="140"/>
    </row>
    <row r="3" spans="1:24" ht="19.5">
      <c r="A3" s="141" t="s">
        <v>5</v>
      </c>
      <c r="B3" s="141"/>
      <c r="C3" s="141"/>
      <c r="D3" s="141"/>
      <c r="E3" s="141"/>
      <c r="F3" s="141"/>
    </row>
    <row r="4" spans="1:24" ht="26.25">
      <c r="A4" s="142" t="str">
        <f>ALBATROS!A4</f>
        <v>5° FECHA DEL RANKING</v>
      </c>
      <c r="B4" s="142"/>
      <c r="C4" s="142"/>
      <c r="D4" s="142"/>
      <c r="E4" s="142"/>
      <c r="F4" s="142"/>
    </row>
    <row r="5" spans="1:24" ht="19.5">
      <c r="A5" s="138" t="s">
        <v>11</v>
      </c>
      <c r="B5" s="138"/>
      <c r="C5" s="138"/>
      <c r="D5" s="138"/>
      <c r="E5" s="138"/>
      <c r="F5" s="138"/>
    </row>
    <row r="6" spans="1:24" ht="20.25" thickBot="1">
      <c r="A6" s="143" t="str">
        <f>ALBATROS!A6</f>
        <v>27 DE ABRIL DE 2025</v>
      </c>
      <c r="B6" s="143"/>
      <c r="C6" s="143"/>
      <c r="D6" s="143"/>
      <c r="E6" s="143"/>
      <c r="F6" s="143"/>
    </row>
    <row r="7" spans="1:24" ht="19.5" thickBot="1">
      <c r="A7" s="149" t="s">
        <v>30</v>
      </c>
      <c r="B7" s="150"/>
      <c r="C7" s="150"/>
      <c r="D7" s="150"/>
      <c r="E7" s="150"/>
      <c r="F7" s="151"/>
    </row>
    <row r="8" spans="1:24" s="30" customFormat="1" ht="20.25" thickBot="1">
      <c r="A8" s="69" t="s">
        <v>0</v>
      </c>
      <c r="B8" s="70" t="s">
        <v>7</v>
      </c>
      <c r="C8" s="70" t="s">
        <v>17</v>
      </c>
      <c r="D8" s="71" t="s">
        <v>1</v>
      </c>
      <c r="E8" s="72" t="s">
        <v>2</v>
      </c>
      <c r="F8" s="72" t="s">
        <v>3</v>
      </c>
      <c r="G8" s="41"/>
      <c r="H8" s="1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4" ht="20.25" thickBot="1">
      <c r="A9" s="64" t="s">
        <v>66</v>
      </c>
      <c r="B9" s="14" t="s">
        <v>46</v>
      </c>
      <c r="C9" s="15">
        <v>42154</v>
      </c>
      <c r="D9" s="35">
        <v>0</v>
      </c>
      <c r="E9" s="187">
        <v>43</v>
      </c>
      <c r="F9" s="60">
        <f>(E9-D9)</f>
        <v>43</v>
      </c>
      <c r="G9" s="44" t="s">
        <v>20</v>
      </c>
      <c r="J9" s="45"/>
      <c r="K9" s="144" t="s">
        <v>23</v>
      </c>
      <c r="L9" s="144"/>
      <c r="M9" s="144"/>
      <c r="N9" s="144"/>
      <c r="O9" s="144"/>
      <c r="P9" s="144"/>
      <c r="Q9" s="144"/>
      <c r="R9" s="144"/>
      <c r="S9" s="144"/>
      <c r="T9" s="45"/>
      <c r="U9" s="45"/>
      <c r="V9" s="45"/>
      <c r="W9" s="45"/>
    </row>
    <row r="10" spans="1:24" ht="20.25" thickBot="1">
      <c r="A10" s="64" t="s">
        <v>74</v>
      </c>
      <c r="B10" s="14" t="s">
        <v>46</v>
      </c>
      <c r="C10" s="15">
        <v>42258</v>
      </c>
      <c r="D10" s="35">
        <v>11</v>
      </c>
      <c r="E10" s="187">
        <v>46</v>
      </c>
      <c r="F10" s="60">
        <f>(E10-D10)</f>
        <v>35</v>
      </c>
      <c r="G10" s="42" t="s">
        <v>21</v>
      </c>
      <c r="J10" s="46" t="s">
        <v>0</v>
      </c>
      <c r="K10" s="46">
        <v>1</v>
      </c>
      <c r="L10" s="46">
        <v>2</v>
      </c>
      <c r="M10" s="46">
        <v>3</v>
      </c>
      <c r="N10" s="46">
        <v>4</v>
      </c>
      <c r="O10" s="46">
        <v>5</v>
      </c>
      <c r="P10" s="46">
        <v>6</v>
      </c>
      <c r="Q10" s="46">
        <v>7</v>
      </c>
      <c r="R10" s="46">
        <v>8</v>
      </c>
      <c r="S10" s="46">
        <v>9</v>
      </c>
      <c r="T10" s="47" t="s">
        <v>22</v>
      </c>
      <c r="U10" s="46" t="s">
        <v>2</v>
      </c>
      <c r="V10" s="46" t="s">
        <v>24</v>
      </c>
      <c r="W10" s="46" t="s">
        <v>25</v>
      </c>
    </row>
    <row r="11" spans="1:24" ht="19.5">
      <c r="A11" s="64" t="s">
        <v>70</v>
      </c>
      <c r="B11" s="14" t="s">
        <v>46</v>
      </c>
      <c r="C11" s="15">
        <v>41808</v>
      </c>
      <c r="D11" s="35">
        <v>11</v>
      </c>
      <c r="E11" s="11">
        <v>48</v>
      </c>
      <c r="F11" s="60">
        <f>(E11-D11)</f>
        <v>37</v>
      </c>
      <c r="J11" s="48"/>
      <c r="K11" s="49"/>
      <c r="L11" s="49"/>
      <c r="M11" s="49"/>
      <c r="N11" s="50"/>
      <c r="O11" s="50"/>
      <c r="P11" s="50"/>
      <c r="Q11" s="50"/>
      <c r="R11" s="50"/>
      <c r="S11" s="50"/>
      <c r="T11" s="51"/>
      <c r="U11" s="49">
        <f>T11</f>
        <v>0</v>
      </c>
      <c r="V11" s="50">
        <f>SUM(N11:S11)-D11*0.6</f>
        <v>-6.6</v>
      </c>
      <c r="W11" s="49">
        <f>SUM(Q11:S11)-D11*0.3</f>
        <v>-3.3</v>
      </c>
    </row>
    <row r="12" spans="1:24" ht="20.25" thickBot="1">
      <c r="A12" s="64" t="s">
        <v>67</v>
      </c>
      <c r="B12" s="14" t="s">
        <v>41</v>
      </c>
      <c r="C12" s="15">
        <v>42138</v>
      </c>
      <c r="D12" s="35">
        <v>10</v>
      </c>
      <c r="E12" s="11">
        <v>49</v>
      </c>
      <c r="F12" s="60">
        <f>(E12-D12)</f>
        <v>39</v>
      </c>
    </row>
    <row r="13" spans="1:24" ht="20.25" thickBot="1">
      <c r="A13" s="64" t="s">
        <v>76</v>
      </c>
      <c r="B13" s="14" t="s">
        <v>46</v>
      </c>
      <c r="C13" s="15">
        <v>41964</v>
      </c>
      <c r="D13" s="35">
        <v>20</v>
      </c>
      <c r="E13" s="11">
        <v>49</v>
      </c>
      <c r="F13" s="188">
        <f>(E13-D13)</f>
        <v>29</v>
      </c>
      <c r="G13" s="42" t="s">
        <v>14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</row>
    <row r="14" spans="1:24" ht="19.5">
      <c r="A14" s="64" t="s">
        <v>69</v>
      </c>
      <c r="B14" s="14" t="s">
        <v>50</v>
      </c>
      <c r="C14" s="15">
        <v>42038</v>
      </c>
      <c r="D14" s="35">
        <v>12</v>
      </c>
      <c r="E14" s="11">
        <v>50</v>
      </c>
      <c r="F14" s="60">
        <f>(E14-D14)</f>
        <v>38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1:24" ht="19.5">
      <c r="A15" s="64" t="s">
        <v>68</v>
      </c>
      <c r="B15" s="14" t="s">
        <v>48</v>
      </c>
      <c r="C15" s="15">
        <v>42218</v>
      </c>
      <c r="D15" s="35">
        <v>11</v>
      </c>
      <c r="E15" s="11">
        <v>52</v>
      </c>
      <c r="F15" s="60">
        <f>(E15-D15)</f>
        <v>41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spans="1:24" ht="19.5">
      <c r="A16" s="64" t="s">
        <v>73</v>
      </c>
      <c r="B16" s="14" t="s">
        <v>46</v>
      </c>
      <c r="C16" s="15">
        <v>42060</v>
      </c>
      <c r="D16" s="35">
        <v>15</v>
      </c>
      <c r="E16" s="11">
        <v>52</v>
      </c>
      <c r="F16" s="60">
        <f>(E16-D16)</f>
        <v>37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spans="1:24" ht="19.5">
      <c r="A17" s="64" t="s">
        <v>71</v>
      </c>
      <c r="B17" s="14" t="s">
        <v>35</v>
      </c>
      <c r="C17" s="15">
        <v>42271</v>
      </c>
      <c r="D17" s="35">
        <v>17</v>
      </c>
      <c r="E17" s="11">
        <v>53</v>
      </c>
      <c r="F17" s="60">
        <f>(E17-D17)</f>
        <v>36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</row>
    <row r="18" spans="1:24" ht="19.5">
      <c r="A18" s="64" t="s">
        <v>82</v>
      </c>
      <c r="B18" s="14" t="s">
        <v>53</v>
      </c>
      <c r="C18" s="15">
        <v>42101</v>
      </c>
      <c r="D18" s="35">
        <v>0</v>
      </c>
      <c r="E18" s="11">
        <v>60</v>
      </c>
      <c r="F18" s="60">
        <f>(E18-D18)</f>
        <v>60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spans="1:24" ht="19.5">
      <c r="A19" s="64" t="s">
        <v>75</v>
      </c>
      <c r="B19" s="14" t="s">
        <v>41</v>
      </c>
      <c r="C19" s="15">
        <v>42118</v>
      </c>
      <c r="D19" s="35">
        <v>19</v>
      </c>
      <c r="E19" s="11">
        <v>61</v>
      </c>
      <c r="F19" s="60">
        <f>(E19-D19)</f>
        <v>42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</row>
    <row r="20" spans="1:24" ht="19.5">
      <c r="A20" s="64" t="s">
        <v>77</v>
      </c>
      <c r="B20" s="14" t="s">
        <v>50</v>
      </c>
      <c r="C20" s="15">
        <v>41652</v>
      </c>
      <c r="D20" s="35">
        <v>20</v>
      </c>
      <c r="E20" s="11">
        <v>61</v>
      </c>
      <c r="F20" s="60">
        <f>(E20-D20)</f>
        <v>41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</row>
    <row r="21" spans="1:24" ht="19.5">
      <c r="A21" s="64" t="s">
        <v>78</v>
      </c>
      <c r="B21" s="14" t="s">
        <v>53</v>
      </c>
      <c r="C21" s="15">
        <v>41699</v>
      </c>
      <c r="D21" s="35">
        <v>0</v>
      </c>
      <c r="E21" s="11">
        <v>61</v>
      </c>
      <c r="F21" s="60">
        <f>(E21-D21)</f>
        <v>61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spans="1:24" ht="19.5">
      <c r="A22" s="64" t="s">
        <v>72</v>
      </c>
      <c r="B22" s="14" t="s">
        <v>34</v>
      </c>
      <c r="C22" s="15">
        <v>41940</v>
      </c>
      <c r="D22" s="35">
        <v>0</v>
      </c>
      <c r="E22" s="11">
        <v>63</v>
      </c>
      <c r="F22" s="60">
        <f>(E22-D22)</f>
        <v>63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4" ht="19.5">
      <c r="A23" s="64" t="s">
        <v>80</v>
      </c>
      <c r="B23" s="14" t="s">
        <v>53</v>
      </c>
      <c r="C23" s="15">
        <v>42227</v>
      </c>
      <c r="D23" s="35">
        <v>0</v>
      </c>
      <c r="E23" s="11">
        <v>69</v>
      </c>
      <c r="F23" s="60">
        <f>(E23-D23)</f>
        <v>69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spans="1:24" ht="19.5">
      <c r="A24" s="64" t="s">
        <v>81</v>
      </c>
      <c r="B24" s="14" t="s">
        <v>46</v>
      </c>
      <c r="C24" s="15">
        <v>42278</v>
      </c>
      <c r="D24" s="35">
        <v>20</v>
      </c>
      <c r="E24" s="11">
        <v>74</v>
      </c>
      <c r="F24" s="60">
        <f>(E24-D24)</f>
        <v>54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1:24" ht="20.25" thickBot="1">
      <c r="A25" s="189" t="s">
        <v>79</v>
      </c>
      <c r="B25" s="129" t="s">
        <v>46</v>
      </c>
      <c r="C25" s="130">
        <v>41841</v>
      </c>
      <c r="D25" s="190">
        <v>0</v>
      </c>
      <c r="E25" s="191">
        <v>81</v>
      </c>
      <c r="F25" s="131">
        <f>(E25-D25)</f>
        <v>81</v>
      </c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1:24" ht="19.5" thickBot="1">
      <c r="B26" s="1"/>
      <c r="C26" s="1"/>
      <c r="D26" s="1"/>
      <c r="E26" s="1"/>
      <c r="F26" s="1"/>
      <c r="G26" s="1"/>
      <c r="H26" s="1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  <row r="27" spans="1:24" ht="19.5" thickBot="1">
      <c r="A27" s="145" t="s">
        <v>31</v>
      </c>
      <c r="B27" s="146"/>
      <c r="C27" s="146"/>
      <c r="D27" s="146"/>
      <c r="E27" s="146"/>
      <c r="F27" s="147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</row>
    <row r="28" spans="1:24" ht="19.5" thickBot="1">
      <c r="A28" s="69" t="s">
        <v>0</v>
      </c>
      <c r="B28" s="70" t="s">
        <v>7</v>
      </c>
      <c r="C28" s="70" t="s">
        <v>17</v>
      </c>
      <c r="D28" s="71" t="s">
        <v>1</v>
      </c>
      <c r="E28" s="72" t="s">
        <v>2</v>
      </c>
      <c r="F28" s="72" t="s">
        <v>3</v>
      </c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</row>
    <row r="29" spans="1:24" ht="20.25" thickBot="1">
      <c r="A29" s="64" t="s">
        <v>84</v>
      </c>
      <c r="B29" s="14" t="s">
        <v>53</v>
      </c>
      <c r="C29" s="15">
        <v>41828</v>
      </c>
      <c r="D29" s="35">
        <v>0</v>
      </c>
      <c r="E29" s="187">
        <v>56</v>
      </c>
      <c r="F29" s="60">
        <f>(E29-D29)</f>
        <v>56</v>
      </c>
      <c r="G29" s="42" t="s">
        <v>20</v>
      </c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</row>
    <row r="30" spans="1:24" ht="20.25" thickBot="1">
      <c r="A30" s="64" t="s">
        <v>85</v>
      </c>
      <c r="B30" s="14" t="s">
        <v>53</v>
      </c>
      <c r="C30" s="15">
        <v>42008</v>
      </c>
      <c r="D30" s="35">
        <v>0</v>
      </c>
      <c r="E30" s="187">
        <v>60</v>
      </c>
      <c r="F30" s="60">
        <f>(E30-D30)</f>
        <v>60</v>
      </c>
      <c r="G30" s="42" t="s">
        <v>21</v>
      </c>
      <c r="J30"/>
    </row>
    <row r="31" spans="1:24" ht="20.25" thickBot="1">
      <c r="A31" s="64" t="s">
        <v>83</v>
      </c>
      <c r="B31" s="14" t="s">
        <v>48</v>
      </c>
      <c r="C31" s="15">
        <v>42208</v>
      </c>
      <c r="D31" s="35">
        <v>15</v>
      </c>
      <c r="E31" s="11">
        <v>67</v>
      </c>
      <c r="F31" s="188">
        <f>(E31-D31)</f>
        <v>52</v>
      </c>
      <c r="G31" s="42" t="s">
        <v>14</v>
      </c>
      <c r="H31" s="1"/>
    </row>
    <row r="32" spans="1:24" ht="19.5">
      <c r="A32" s="64" t="s">
        <v>87</v>
      </c>
      <c r="B32" s="14" t="s">
        <v>53</v>
      </c>
      <c r="C32" s="15">
        <v>42059</v>
      </c>
      <c r="D32" s="35">
        <v>0</v>
      </c>
      <c r="E32" s="11">
        <v>73</v>
      </c>
      <c r="F32" s="60">
        <f>(E32-D32)</f>
        <v>73</v>
      </c>
    </row>
    <row r="33" spans="1:6" ht="19.5">
      <c r="A33" s="64" t="s">
        <v>86</v>
      </c>
      <c r="B33" s="14" t="s">
        <v>53</v>
      </c>
      <c r="C33" s="15">
        <v>42050</v>
      </c>
      <c r="D33" s="35">
        <v>0</v>
      </c>
      <c r="E33" s="11">
        <v>75</v>
      </c>
      <c r="F33" s="60">
        <f>(E33-D33)</f>
        <v>75</v>
      </c>
    </row>
    <row r="34" spans="1:6" ht="19.5">
      <c r="A34" s="64" t="s">
        <v>33</v>
      </c>
      <c r="B34" s="14" t="s">
        <v>34</v>
      </c>
      <c r="C34" s="15">
        <v>42306</v>
      </c>
      <c r="D34" s="35">
        <v>0</v>
      </c>
      <c r="E34" s="11">
        <v>79</v>
      </c>
      <c r="F34" s="60">
        <f>(E34-D34)</f>
        <v>79</v>
      </c>
    </row>
  </sheetData>
  <sortState xmlns:xlrd2="http://schemas.microsoft.com/office/spreadsheetml/2017/richdata2" ref="A29:F34">
    <sortCondition ref="E29:E34"/>
  </sortState>
  <mergeCells count="9">
    <mergeCell ref="K9:S9"/>
    <mergeCell ref="A27:F27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5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16" ht="30.75">
      <c r="A1" s="139" t="str">
        <f>EAGLES!A1</f>
        <v>GOLF CLUB DOLORES</v>
      </c>
      <c r="B1" s="139"/>
      <c r="C1" s="139"/>
      <c r="D1" s="139"/>
      <c r="E1" s="139"/>
      <c r="F1" s="139"/>
    </row>
    <row r="2" spans="1:16" ht="23.25">
      <c r="A2" s="140" t="str">
        <f>EAGLES!A2</f>
        <v>IX COPA GRAN MAESTRO</v>
      </c>
      <c r="B2" s="140"/>
      <c r="C2" s="140"/>
      <c r="D2" s="140"/>
      <c r="E2" s="140"/>
      <c r="F2" s="140"/>
    </row>
    <row r="3" spans="1:16" ht="19.5">
      <c r="A3" s="141" t="s">
        <v>5</v>
      </c>
      <c r="B3" s="141"/>
      <c r="C3" s="141"/>
      <c r="D3" s="141"/>
      <c r="E3" s="141"/>
      <c r="F3" s="141"/>
    </row>
    <row r="4" spans="1:16" ht="26.25">
      <c r="A4" s="142" t="str">
        <f>ALBATROS!A4</f>
        <v>5° FECHA DEL RANKING</v>
      </c>
      <c r="B4" s="142"/>
      <c r="C4" s="142"/>
      <c r="D4" s="142"/>
      <c r="E4" s="142"/>
      <c r="F4" s="142"/>
    </row>
    <row r="5" spans="1:16" ht="19.5">
      <c r="A5" s="138" t="s">
        <v>11</v>
      </c>
      <c r="B5" s="138"/>
      <c r="C5" s="138"/>
      <c r="D5" s="138"/>
      <c r="E5" s="138"/>
      <c r="F5" s="138"/>
    </row>
    <row r="6" spans="1:16" ht="19.5">
      <c r="A6" s="143" t="str">
        <f>EAGLES!A6</f>
        <v>27 DE ABRIL DE 2025</v>
      </c>
      <c r="B6" s="143"/>
      <c r="C6" s="143"/>
      <c r="D6" s="143"/>
      <c r="E6" s="143"/>
      <c r="F6" s="143"/>
    </row>
    <row r="7" spans="1:16" ht="20.25" thickBot="1">
      <c r="A7" s="6"/>
      <c r="B7" s="6"/>
      <c r="C7" s="6"/>
      <c r="D7" s="6"/>
      <c r="E7" s="6"/>
      <c r="F7" s="6"/>
    </row>
    <row r="8" spans="1:16" ht="20.25" thickBot="1">
      <c r="A8" s="135" t="s">
        <v>26</v>
      </c>
      <c r="B8" s="136"/>
      <c r="C8" s="136"/>
      <c r="D8" s="136"/>
      <c r="E8" s="136"/>
      <c r="F8" s="137"/>
      <c r="G8" s="52"/>
    </row>
    <row r="9" spans="1:16" s="30" customFormat="1" ht="20.25" thickBot="1">
      <c r="A9" s="53" t="s">
        <v>0</v>
      </c>
      <c r="B9" s="54" t="s">
        <v>7</v>
      </c>
      <c r="C9" s="54" t="s">
        <v>17</v>
      </c>
      <c r="D9" s="55" t="s">
        <v>1</v>
      </c>
      <c r="E9" s="56" t="s">
        <v>2</v>
      </c>
      <c r="F9" s="56" t="s">
        <v>3</v>
      </c>
      <c r="G9" s="57"/>
      <c r="H9" s="124"/>
      <c r="I9" s="124"/>
      <c r="K9" s="124"/>
      <c r="L9" s="124"/>
      <c r="M9" s="124"/>
      <c r="N9" s="124"/>
    </row>
    <row r="10" spans="1:16" ht="20.25" thickBot="1">
      <c r="A10" s="64" t="s">
        <v>186</v>
      </c>
      <c r="B10" s="14" t="s">
        <v>35</v>
      </c>
      <c r="C10" s="15">
        <v>42625</v>
      </c>
      <c r="D10" s="35">
        <v>10</v>
      </c>
      <c r="E10" s="187">
        <v>39</v>
      </c>
      <c r="F10" s="60">
        <f>(E10-D10)</f>
        <v>29</v>
      </c>
      <c r="G10" s="42" t="s">
        <v>20</v>
      </c>
      <c r="H10" s="124"/>
      <c r="I10" s="124"/>
      <c r="J10" s="124"/>
      <c r="K10" s="124"/>
      <c r="L10" s="124"/>
      <c r="M10" s="124"/>
      <c r="N10" s="124"/>
    </row>
    <row r="11" spans="1:16" ht="20.25" thickBot="1">
      <c r="A11" s="64" t="s">
        <v>185</v>
      </c>
      <c r="B11" s="14" t="s">
        <v>89</v>
      </c>
      <c r="C11" s="15">
        <v>42587</v>
      </c>
      <c r="D11" s="35">
        <v>-2</v>
      </c>
      <c r="E11" s="187">
        <v>39</v>
      </c>
      <c r="F11" s="60">
        <f>(E11-D11)</f>
        <v>41</v>
      </c>
      <c r="G11" s="42" t="s">
        <v>21</v>
      </c>
      <c r="H11" s="124"/>
      <c r="I11" s="124"/>
      <c r="J11" s="124"/>
      <c r="K11" s="124"/>
      <c r="L11" s="124"/>
      <c r="M11" s="124"/>
      <c r="N11" s="124"/>
    </row>
    <row r="12" spans="1:16" ht="19.5">
      <c r="A12" s="64" t="s">
        <v>90</v>
      </c>
      <c r="B12" s="14" t="s">
        <v>48</v>
      </c>
      <c r="C12" s="15">
        <v>42696</v>
      </c>
      <c r="D12" s="35">
        <v>3</v>
      </c>
      <c r="E12" s="11">
        <v>45</v>
      </c>
      <c r="F12" s="60">
        <f>(E12-D12)</f>
        <v>42</v>
      </c>
      <c r="H12" s="124"/>
      <c r="I12" s="124"/>
      <c r="J12" s="124"/>
      <c r="K12" s="124"/>
      <c r="L12" s="124"/>
      <c r="M12" s="124"/>
      <c r="N12" s="124"/>
      <c r="O12" s="12"/>
      <c r="P12" s="12"/>
    </row>
    <row r="13" spans="1:16" ht="20.25" thickBot="1">
      <c r="A13" s="64" t="s">
        <v>98</v>
      </c>
      <c r="B13" s="14" t="s">
        <v>57</v>
      </c>
      <c r="C13" s="15">
        <v>43201</v>
      </c>
      <c r="D13" s="35">
        <v>0</v>
      </c>
      <c r="E13" s="11">
        <v>50</v>
      </c>
      <c r="F13" s="60">
        <f>(E13-D13)</f>
        <v>50</v>
      </c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20.25" thickBot="1">
      <c r="A14" s="64" t="s">
        <v>91</v>
      </c>
      <c r="B14" s="14" t="s">
        <v>35</v>
      </c>
      <c r="C14" s="15">
        <v>42752</v>
      </c>
      <c r="D14" s="35">
        <v>13</v>
      </c>
      <c r="E14" s="11">
        <v>52</v>
      </c>
      <c r="F14" s="60">
        <f>(E14-D14)</f>
        <v>39</v>
      </c>
      <c r="G14" s="42" t="s">
        <v>14</v>
      </c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19.5">
      <c r="A15" s="64" t="s">
        <v>93</v>
      </c>
      <c r="B15" s="14" t="s">
        <v>55</v>
      </c>
      <c r="C15" s="15">
        <v>42853</v>
      </c>
      <c r="D15" s="35">
        <v>0</v>
      </c>
      <c r="E15" s="11">
        <v>58</v>
      </c>
      <c r="F15" s="60">
        <f>(E15-D15)</f>
        <v>58</v>
      </c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19.5">
      <c r="A16" s="64" t="s">
        <v>94</v>
      </c>
      <c r="B16" s="14" t="s">
        <v>43</v>
      </c>
      <c r="C16" s="15">
        <v>42936</v>
      </c>
      <c r="D16" s="35">
        <v>0</v>
      </c>
      <c r="E16" s="11">
        <v>60</v>
      </c>
      <c r="F16" s="60">
        <f>(E16-D16)</f>
        <v>60</v>
      </c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19.5">
      <c r="A17" s="64" t="s">
        <v>92</v>
      </c>
      <c r="B17" s="14" t="s">
        <v>50</v>
      </c>
      <c r="C17" s="15">
        <v>42408</v>
      </c>
      <c r="D17" s="35">
        <v>19</v>
      </c>
      <c r="E17" s="11">
        <v>65</v>
      </c>
      <c r="F17" s="60">
        <f>(E17-D17)</f>
        <v>46</v>
      </c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20.25" thickBot="1">
      <c r="A18" s="189" t="s">
        <v>95</v>
      </c>
      <c r="B18" s="129" t="s">
        <v>96</v>
      </c>
      <c r="C18" s="130">
        <v>42717</v>
      </c>
      <c r="D18" s="190">
        <v>0</v>
      </c>
      <c r="E18" s="191">
        <v>74</v>
      </c>
      <c r="F18" s="131">
        <f>(E18-D18)</f>
        <v>74</v>
      </c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19.5" thickBot="1">
      <c r="A19" s="75"/>
      <c r="B19" s="76"/>
      <c r="C19" s="77"/>
      <c r="D19" s="76"/>
      <c r="E19" s="1"/>
      <c r="F19" s="1"/>
    </row>
    <row r="20" spans="1:16" ht="20.25" thickBot="1">
      <c r="A20" s="152" t="s">
        <v>27</v>
      </c>
      <c r="B20" s="153"/>
      <c r="C20" s="153"/>
      <c r="D20" s="153"/>
      <c r="E20" s="153"/>
      <c r="F20" s="154"/>
      <c r="G20" s="52"/>
    </row>
    <row r="21" spans="1:16" ht="20.25" thickBot="1">
      <c r="A21" s="53" t="s">
        <v>4</v>
      </c>
      <c r="B21" s="54" t="s">
        <v>7</v>
      </c>
      <c r="C21" s="54" t="s">
        <v>17</v>
      </c>
      <c r="D21" s="55" t="s">
        <v>1</v>
      </c>
      <c r="E21" s="56" t="s">
        <v>2</v>
      </c>
      <c r="F21" s="56" t="s">
        <v>3</v>
      </c>
      <c r="G21" s="52"/>
    </row>
    <row r="22" spans="1:16" ht="20.25" thickBot="1">
      <c r="A22" s="64" t="s">
        <v>99</v>
      </c>
      <c r="B22" s="14" t="s">
        <v>46</v>
      </c>
      <c r="C22" s="15">
        <v>42866</v>
      </c>
      <c r="D22" s="35">
        <v>0</v>
      </c>
      <c r="E22" s="187">
        <v>46</v>
      </c>
      <c r="F22" s="60">
        <f>(E22-D22)</f>
        <v>46</v>
      </c>
      <c r="G22" s="58" t="s">
        <v>20</v>
      </c>
    </row>
    <row r="23" spans="1:16" ht="20.25" thickBot="1">
      <c r="A23" s="64" t="s">
        <v>100</v>
      </c>
      <c r="B23" s="14" t="s">
        <v>48</v>
      </c>
      <c r="C23" s="15">
        <v>42670</v>
      </c>
      <c r="D23" s="35">
        <v>0</v>
      </c>
      <c r="E23" s="187">
        <v>52</v>
      </c>
      <c r="F23" s="60">
        <f>(E23-D23)</f>
        <v>52</v>
      </c>
      <c r="G23" s="58" t="s">
        <v>21</v>
      </c>
    </row>
    <row r="24" spans="1:16" ht="20.25" thickBot="1">
      <c r="A24" s="64" t="s">
        <v>101</v>
      </c>
      <c r="B24" s="14" t="s">
        <v>35</v>
      </c>
      <c r="C24" s="15">
        <v>42446</v>
      </c>
      <c r="D24" s="35">
        <v>0</v>
      </c>
      <c r="E24" s="11">
        <v>62</v>
      </c>
      <c r="F24" s="188">
        <f>(E24-D24)</f>
        <v>62</v>
      </c>
      <c r="G24" s="58" t="s">
        <v>14</v>
      </c>
    </row>
    <row r="25" spans="1:16" ht="20.25" thickBot="1">
      <c r="A25" s="189" t="s">
        <v>102</v>
      </c>
      <c r="B25" s="129" t="s">
        <v>53</v>
      </c>
      <c r="C25" s="130">
        <v>42604</v>
      </c>
      <c r="D25" s="190">
        <v>0</v>
      </c>
      <c r="E25" s="191">
        <v>76</v>
      </c>
      <c r="F25" s="131">
        <f>(E25-D25)</f>
        <v>76</v>
      </c>
    </row>
  </sheetData>
  <sortState xmlns:xlrd2="http://schemas.microsoft.com/office/spreadsheetml/2017/richdata2" ref="A22:F25">
    <sortCondition ref="E22:E25"/>
  </sortState>
  <mergeCells count="8">
    <mergeCell ref="A6:F6"/>
    <mergeCell ref="A8:F8"/>
    <mergeCell ref="A20:F20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10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12"/>
    <col min="9" max="16384" width="11.42578125" style="1"/>
  </cols>
  <sheetData>
    <row r="1" spans="1:16" ht="30.75">
      <c r="A1" s="139" t="str">
        <f>BIRDIES!A1</f>
        <v>GOLF CLUB DOLORES</v>
      </c>
      <c r="B1" s="139"/>
      <c r="C1" s="139"/>
      <c r="D1" s="139"/>
      <c r="E1" s="139"/>
      <c r="F1" s="139"/>
    </row>
    <row r="2" spans="1:16" ht="23.25">
      <c r="A2" s="140" t="str">
        <f>BIRDIES!A2</f>
        <v>IX COPA GRAN MAESTRO</v>
      </c>
      <c r="B2" s="140"/>
      <c r="C2" s="140"/>
      <c r="D2" s="140"/>
      <c r="E2" s="140"/>
      <c r="F2" s="140"/>
    </row>
    <row r="3" spans="1:16" ht="19.5">
      <c r="A3" s="141" t="s">
        <v>5</v>
      </c>
      <c r="B3" s="141"/>
      <c r="C3" s="141"/>
      <c r="D3" s="141"/>
      <c r="E3" s="141"/>
      <c r="F3" s="141"/>
    </row>
    <row r="4" spans="1:16" ht="26.25">
      <c r="A4" s="142" t="str">
        <f>ALBATROS!A4</f>
        <v>5° FECHA DEL RANKING</v>
      </c>
      <c r="B4" s="142"/>
      <c r="C4" s="142"/>
      <c r="D4" s="142"/>
      <c r="E4" s="142"/>
      <c r="F4" s="142"/>
    </row>
    <row r="5" spans="1:16" ht="19.5">
      <c r="A5" s="138" t="s">
        <v>11</v>
      </c>
      <c r="B5" s="138"/>
      <c r="C5" s="138"/>
      <c r="D5" s="138"/>
      <c r="E5" s="138"/>
      <c r="F5" s="138"/>
    </row>
    <row r="6" spans="1:16" ht="19.5">
      <c r="A6" s="143" t="str">
        <f>BIRDIES!A6</f>
        <v>27 DE ABRIL DE 2025</v>
      </c>
      <c r="B6" s="143"/>
      <c r="C6" s="143"/>
      <c r="D6" s="143"/>
      <c r="E6" s="143"/>
      <c r="F6" s="143"/>
    </row>
    <row r="7" spans="1:16" ht="20.25" thickBot="1">
      <c r="A7" s="6"/>
      <c r="B7" s="6"/>
      <c r="C7" s="6"/>
      <c r="D7" s="6"/>
      <c r="E7" s="6"/>
      <c r="F7" s="6"/>
    </row>
    <row r="8" spans="1:16" ht="20.25" thickBot="1">
      <c r="A8" s="155" t="s">
        <v>19</v>
      </c>
      <c r="B8" s="156"/>
      <c r="C8" s="156"/>
      <c r="D8" s="156"/>
      <c r="E8" s="156"/>
      <c r="F8" s="157"/>
    </row>
    <row r="9" spans="1:16" s="30" customFormat="1" ht="20.25" thickBot="1">
      <c r="A9" s="10" t="s">
        <v>0</v>
      </c>
      <c r="B9" s="33" t="s">
        <v>7</v>
      </c>
      <c r="C9" s="33" t="s">
        <v>17</v>
      </c>
      <c r="D9" s="34" t="s">
        <v>1</v>
      </c>
      <c r="E9" s="4" t="s">
        <v>2</v>
      </c>
      <c r="F9" s="4" t="s">
        <v>3</v>
      </c>
      <c r="H9" s="12"/>
      <c r="K9" s="1"/>
      <c r="L9" s="1"/>
      <c r="M9" s="1"/>
      <c r="N9" s="1"/>
      <c r="O9" s="1"/>
      <c r="P9" s="1"/>
    </row>
    <row r="10" spans="1:16" ht="20.25" thickBot="1">
      <c r="A10" s="64" t="s">
        <v>103</v>
      </c>
      <c r="B10" s="14" t="s">
        <v>46</v>
      </c>
      <c r="C10" s="15">
        <v>40681</v>
      </c>
      <c r="D10" s="35">
        <v>25</v>
      </c>
      <c r="E10" s="11">
        <v>53</v>
      </c>
      <c r="F10" s="60">
        <f t="shared" ref="F10" si="0">(E10-D10)</f>
        <v>28</v>
      </c>
      <c r="G10" s="42" t="s">
        <v>20</v>
      </c>
      <c r="J10" s="30"/>
      <c r="K10" s="30"/>
      <c r="L10" s="30"/>
      <c r="M10" s="30"/>
    </row>
  </sheetData>
  <sortState xmlns:xlrd2="http://schemas.microsoft.com/office/spreadsheetml/2017/richdata2" ref="A10:E10">
    <sortCondition ref="E10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4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158" t="str">
        <f>PROMOCIONALES!A1</f>
        <v>GOLF CLUB DOLORES</v>
      </c>
      <c r="B1" s="158"/>
      <c r="C1" s="158"/>
    </row>
    <row r="2" spans="1:4" ht="23.25">
      <c r="A2" s="140" t="str">
        <f>PROMOCIONALES!A2</f>
        <v>IX COPA GRAN MAESTRO</v>
      </c>
      <c r="B2" s="140"/>
      <c r="C2" s="140"/>
    </row>
    <row r="3" spans="1:4">
      <c r="A3" s="159" t="s">
        <v>5</v>
      </c>
      <c r="B3" s="159"/>
      <c r="C3" s="159"/>
    </row>
    <row r="4" spans="1:4" ht="26.25">
      <c r="A4" s="142" t="str">
        <f>PROMOCIONALES!A4</f>
        <v>5° FECHA DEL RANKING</v>
      </c>
      <c r="B4" s="142"/>
      <c r="C4" s="142"/>
    </row>
    <row r="5" spans="1:4" ht="19.5">
      <c r="A5" s="138" t="s">
        <v>15</v>
      </c>
      <c r="B5" s="138"/>
      <c r="C5" s="138"/>
    </row>
    <row r="6" spans="1:4" ht="19.5">
      <c r="A6" s="143" t="str">
        <f>PROMOCIONALES!A6</f>
        <v>27 DE ABRIL DE 2025</v>
      </c>
      <c r="B6" s="143"/>
      <c r="C6" s="143"/>
    </row>
    <row r="7" spans="1:4" ht="20.25" thickBot="1">
      <c r="A7" s="5"/>
      <c r="B7" s="5"/>
      <c r="C7" s="5"/>
    </row>
    <row r="8" spans="1:4" ht="20.25" thickBot="1">
      <c r="A8" s="155" t="s">
        <v>10</v>
      </c>
      <c r="B8" s="156"/>
      <c r="C8" s="157"/>
    </row>
    <row r="9" spans="1:4" s="3" customFormat="1" ht="20.25" thickBot="1">
      <c r="A9" s="4" t="s">
        <v>0</v>
      </c>
      <c r="B9" s="4" t="s">
        <v>7</v>
      </c>
      <c r="C9" s="4" t="s">
        <v>6</v>
      </c>
      <c r="D9" s="28"/>
    </row>
    <row r="10" spans="1:4" ht="20.25" thickBot="1">
      <c r="A10" s="16" t="s">
        <v>111</v>
      </c>
      <c r="B10" s="14" t="s">
        <v>46</v>
      </c>
      <c r="C10" s="74">
        <v>32</v>
      </c>
      <c r="D10" s="78" t="s">
        <v>16</v>
      </c>
    </row>
    <row r="11" spans="1:4" ht="20.25" thickBot="1">
      <c r="A11" s="16" t="s">
        <v>110</v>
      </c>
      <c r="B11" s="14" t="s">
        <v>46</v>
      </c>
      <c r="C11" s="74">
        <v>33</v>
      </c>
      <c r="D11" s="78" t="s">
        <v>16</v>
      </c>
    </row>
    <row r="12" spans="1:4" ht="20.25" thickBot="1">
      <c r="A12" s="16" t="s">
        <v>108</v>
      </c>
      <c r="B12" s="14" t="s">
        <v>46</v>
      </c>
      <c r="C12" s="74">
        <v>35</v>
      </c>
      <c r="D12" s="78" t="s">
        <v>16</v>
      </c>
    </row>
    <row r="13" spans="1:4" ht="20.25" thickBot="1">
      <c r="A13" s="16" t="s">
        <v>105</v>
      </c>
      <c r="B13" s="14" t="s">
        <v>34</v>
      </c>
      <c r="C13" s="74">
        <v>35</v>
      </c>
      <c r="D13" s="78" t="s">
        <v>16</v>
      </c>
    </row>
    <row r="14" spans="1:4" ht="20.25" thickBot="1">
      <c r="A14" s="16" t="s">
        <v>113</v>
      </c>
      <c r="B14" s="14" t="s">
        <v>53</v>
      </c>
      <c r="C14" s="74">
        <v>42</v>
      </c>
      <c r="D14" s="78" t="s">
        <v>16</v>
      </c>
    </row>
    <row r="15" spans="1:4" ht="20.25" thickBot="1">
      <c r="A15" s="16" t="s">
        <v>114</v>
      </c>
      <c r="B15" s="14" t="s">
        <v>53</v>
      </c>
      <c r="C15" s="74">
        <v>42</v>
      </c>
      <c r="D15" s="78" t="s">
        <v>16</v>
      </c>
    </row>
    <row r="16" spans="1:4" ht="20.25" thickBot="1">
      <c r="A16" s="16" t="s">
        <v>115</v>
      </c>
      <c r="B16" s="14" t="s">
        <v>53</v>
      </c>
      <c r="C16" s="74">
        <v>42</v>
      </c>
      <c r="D16" s="78" t="s">
        <v>16</v>
      </c>
    </row>
    <row r="17" spans="1:4" ht="20.25" thickBot="1">
      <c r="A17" s="16" t="s">
        <v>116</v>
      </c>
      <c r="B17" s="14" t="s">
        <v>53</v>
      </c>
      <c r="C17" s="74">
        <v>42</v>
      </c>
      <c r="D17" s="78" t="s">
        <v>16</v>
      </c>
    </row>
    <row r="18" spans="1:4" ht="20.25" thickBot="1">
      <c r="A18" s="16" t="s">
        <v>112</v>
      </c>
      <c r="B18" s="14" t="s">
        <v>35</v>
      </c>
      <c r="C18" s="74">
        <v>44</v>
      </c>
      <c r="D18" s="78" t="s">
        <v>16</v>
      </c>
    </row>
    <row r="19" spans="1:4" ht="20.25" thickBot="1">
      <c r="A19" s="16" t="s">
        <v>97</v>
      </c>
      <c r="B19" s="14" t="s">
        <v>48</v>
      </c>
      <c r="C19" s="74">
        <v>44</v>
      </c>
      <c r="D19" s="78" t="s">
        <v>16</v>
      </c>
    </row>
    <row r="20" spans="1:4" ht="20.25" thickBot="1">
      <c r="A20" s="16" t="s">
        <v>109</v>
      </c>
      <c r="B20" s="14" t="s">
        <v>46</v>
      </c>
      <c r="C20" s="74">
        <v>46</v>
      </c>
      <c r="D20" s="78" t="s">
        <v>16</v>
      </c>
    </row>
    <row r="21" spans="1:4" ht="20.25" thickBot="1">
      <c r="A21" s="16" t="s">
        <v>169</v>
      </c>
      <c r="B21" s="14" t="s">
        <v>34</v>
      </c>
      <c r="C21" s="74">
        <v>50</v>
      </c>
      <c r="D21" s="78" t="s">
        <v>16</v>
      </c>
    </row>
    <row r="22" spans="1:4" ht="20.25" thickBot="1">
      <c r="A22" s="16" t="s">
        <v>106</v>
      </c>
      <c r="B22" s="14" t="s">
        <v>34</v>
      </c>
      <c r="C22" s="74">
        <v>50</v>
      </c>
      <c r="D22" s="78" t="s">
        <v>16</v>
      </c>
    </row>
    <row r="23" spans="1:4" ht="20.25" thickBot="1">
      <c r="A23" s="196" t="s">
        <v>104</v>
      </c>
      <c r="B23" s="14" t="s">
        <v>34</v>
      </c>
      <c r="C23" s="74" t="s">
        <v>8</v>
      </c>
      <c r="D23" s="78" t="s">
        <v>16</v>
      </c>
    </row>
    <row r="24" spans="1:4" ht="20.25" thickBot="1">
      <c r="A24" s="198" t="s">
        <v>107</v>
      </c>
      <c r="B24" s="129" t="s">
        <v>46</v>
      </c>
      <c r="C24" s="197" t="s">
        <v>8</v>
      </c>
      <c r="D24" s="78" t="s">
        <v>16</v>
      </c>
    </row>
  </sheetData>
  <sortState xmlns:xlrd2="http://schemas.microsoft.com/office/spreadsheetml/2017/richdata2" ref="A10:C24">
    <sortCondition ref="C10:C24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8319E-7CD5-462D-A2C1-98D214CADAB3}">
  <dimension ref="A1:D40"/>
  <sheetViews>
    <sheetView zoomScale="70" zoomScaleNormal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158" t="str">
        <f>PROMOCIONALES!A1</f>
        <v>GOLF CLUB DOLORES</v>
      </c>
      <c r="B1" s="158"/>
      <c r="C1" s="158"/>
    </row>
    <row r="2" spans="1:4" ht="23.25">
      <c r="A2" s="140" t="str">
        <f>PROMOCIONALES!A2</f>
        <v>IX COPA GRAN MAESTRO</v>
      </c>
      <c r="B2" s="140"/>
      <c r="C2" s="140"/>
    </row>
    <row r="3" spans="1:4">
      <c r="A3" s="159" t="s">
        <v>5</v>
      </c>
      <c r="B3" s="159"/>
      <c r="C3" s="159"/>
    </row>
    <row r="4" spans="1:4" ht="26.25">
      <c r="A4" s="142" t="str">
        <f>PROMOCIONALES!A4</f>
        <v>5° FECHA DEL RANKING</v>
      </c>
      <c r="B4" s="142"/>
      <c r="C4" s="142"/>
    </row>
    <row r="5" spans="1:4" ht="19.5">
      <c r="A5" s="138" t="s">
        <v>129</v>
      </c>
      <c r="B5" s="138"/>
      <c r="C5" s="138"/>
    </row>
    <row r="6" spans="1:4" ht="19.5">
      <c r="A6" s="143" t="str">
        <f>PROMOCIONALES!A6</f>
        <v>27 DE ABRIL DE 2025</v>
      </c>
      <c r="B6" s="143"/>
      <c r="C6" s="143"/>
    </row>
    <row r="7" spans="1:4" ht="20.25" thickBot="1">
      <c r="A7" s="125"/>
      <c r="B7" s="125"/>
      <c r="C7" s="125"/>
    </row>
    <row r="8" spans="1:4" ht="20.25" thickBot="1">
      <c r="A8" s="155" t="s">
        <v>10</v>
      </c>
      <c r="B8" s="156"/>
      <c r="C8" s="157"/>
    </row>
    <row r="9" spans="1:4" s="124" customFormat="1" ht="20.25" thickBot="1">
      <c r="A9" s="4" t="s">
        <v>0</v>
      </c>
      <c r="B9" s="186" t="s">
        <v>132</v>
      </c>
      <c r="C9" s="4" t="s">
        <v>6</v>
      </c>
    </row>
    <row r="10" spans="1:4" ht="20.25" thickBot="1">
      <c r="A10" s="16" t="s">
        <v>183</v>
      </c>
      <c r="B10" s="14" t="s">
        <v>184</v>
      </c>
      <c r="C10" s="74">
        <v>30</v>
      </c>
      <c r="D10" s="78" t="s">
        <v>16</v>
      </c>
    </row>
    <row r="11" spans="1:4" ht="20.25" thickBot="1">
      <c r="A11" s="16" t="s">
        <v>135</v>
      </c>
      <c r="B11" s="14" t="s">
        <v>136</v>
      </c>
      <c r="C11" s="74">
        <v>35</v>
      </c>
      <c r="D11" s="78" t="s">
        <v>165</v>
      </c>
    </row>
    <row r="12" spans="1:4" ht="19.5">
      <c r="A12" s="16" t="s">
        <v>153</v>
      </c>
      <c r="B12" s="14" t="s">
        <v>154</v>
      </c>
      <c r="C12" s="74">
        <v>35</v>
      </c>
    </row>
    <row r="13" spans="1:4" ht="19.5">
      <c r="A13" s="16" t="s">
        <v>157</v>
      </c>
      <c r="B13" s="14" t="s">
        <v>158</v>
      </c>
      <c r="C13" s="74">
        <v>37</v>
      </c>
    </row>
    <row r="14" spans="1:4" ht="19.5">
      <c r="A14" s="16" t="s">
        <v>179</v>
      </c>
      <c r="B14" s="14" t="s">
        <v>180</v>
      </c>
      <c r="C14" s="74">
        <v>37</v>
      </c>
    </row>
    <row r="15" spans="1:4" ht="19.5">
      <c r="A15" s="16" t="s">
        <v>181</v>
      </c>
      <c r="B15" s="14" t="s">
        <v>182</v>
      </c>
      <c r="C15" s="74">
        <v>37</v>
      </c>
    </row>
    <row r="16" spans="1:4" ht="19.5">
      <c r="A16" s="16" t="s">
        <v>170</v>
      </c>
      <c r="B16" s="14" t="s">
        <v>171</v>
      </c>
      <c r="C16" s="74">
        <v>38</v>
      </c>
    </row>
    <row r="17" spans="1:3" ht="19.5">
      <c r="A17" s="16" t="s">
        <v>147</v>
      </c>
      <c r="B17" s="14" t="s">
        <v>148</v>
      </c>
      <c r="C17" s="74">
        <v>39</v>
      </c>
    </row>
    <row r="18" spans="1:3" ht="19.5">
      <c r="A18" s="16" t="s">
        <v>191</v>
      </c>
      <c r="B18" s="14" t="s">
        <v>148</v>
      </c>
      <c r="C18" s="74">
        <v>39</v>
      </c>
    </row>
    <row r="19" spans="1:3" ht="19.5">
      <c r="A19" s="16" t="s">
        <v>139</v>
      </c>
      <c r="B19" s="14" t="s">
        <v>140</v>
      </c>
      <c r="C19" s="74">
        <v>40</v>
      </c>
    </row>
    <row r="20" spans="1:3" ht="19.5">
      <c r="A20" s="16" t="s">
        <v>167</v>
      </c>
      <c r="B20" s="14" t="s">
        <v>168</v>
      </c>
      <c r="C20" s="74">
        <v>40</v>
      </c>
    </row>
    <row r="21" spans="1:3" ht="19.5">
      <c r="A21" s="16" t="s">
        <v>143</v>
      </c>
      <c r="B21" s="14" t="s">
        <v>144</v>
      </c>
      <c r="C21" s="74">
        <v>42</v>
      </c>
    </row>
    <row r="22" spans="1:3" ht="19.5">
      <c r="A22" s="16" t="s">
        <v>151</v>
      </c>
      <c r="B22" s="14" t="s">
        <v>152</v>
      </c>
      <c r="C22" s="74">
        <v>42</v>
      </c>
    </row>
    <row r="23" spans="1:3" ht="19.5">
      <c r="A23" s="16" t="s">
        <v>163</v>
      </c>
      <c r="B23" s="14" t="s">
        <v>161</v>
      </c>
      <c r="C23" s="74">
        <v>42</v>
      </c>
    </row>
    <row r="24" spans="1:3" ht="19.5">
      <c r="A24" s="16" t="s">
        <v>177</v>
      </c>
      <c r="B24" s="14" t="s">
        <v>178</v>
      </c>
      <c r="C24" s="74">
        <v>42</v>
      </c>
    </row>
    <row r="25" spans="1:3" ht="19.5">
      <c r="A25" s="16" t="s">
        <v>155</v>
      </c>
      <c r="B25" s="14" t="s">
        <v>156</v>
      </c>
      <c r="C25" s="74">
        <v>43</v>
      </c>
    </row>
    <row r="26" spans="1:3" ht="19.5">
      <c r="A26" s="16" t="s">
        <v>141</v>
      </c>
      <c r="B26" s="14" t="s">
        <v>142</v>
      </c>
      <c r="C26" s="74">
        <v>44</v>
      </c>
    </row>
    <row r="27" spans="1:3" ht="19.5">
      <c r="A27" s="16" t="s">
        <v>145</v>
      </c>
      <c r="B27" s="14" t="s">
        <v>146</v>
      </c>
      <c r="C27" s="74">
        <v>44</v>
      </c>
    </row>
    <row r="28" spans="1:3" ht="19.5">
      <c r="A28" s="16" t="s">
        <v>162</v>
      </c>
      <c r="B28" s="14" t="s">
        <v>164</v>
      </c>
      <c r="C28" s="74">
        <v>44</v>
      </c>
    </row>
    <row r="29" spans="1:3" ht="19.5">
      <c r="A29" s="16" t="s">
        <v>174</v>
      </c>
      <c r="B29" s="14" t="s">
        <v>164</v>
      </c>
      <c r="C29" s="74">
        <v>44</v>
      </c>
    </row>
    <row r="30" spans="1:3" ht="19.5">
      <c r="A30" s="16" t="s">
        <v>189</v>
      </c>
      <c r="B30" s="14" t="s">
        <v>190</v>
      </c>
      <c r="C30" s="74">
        <v>44</v>
      </c>
    </row>
    <row r="31" spans="1:3" ht="19.5">
      <c r="A31" s="16" t="s">
        <v>192</v>
      </c>
      <c r="B31" s="14" t="s">
        <v>193</v>
      </c>
      <c r="C31" s="74">
        <v>44</v>
      </c>
    </row>
    <row r="32" spans="1:3" ht="19.5">
      <c r="A32" s="16" t="s">
        <v>130</v>
      </c>
      <c r="B32" s="14" t="s">
        <v>131</v>
      </c>
      <c r="C32" s="74">
        <v>45</v>
      </c>
    </row>
    <row r="33" spans="1:3" ht="19.5">
      <c r="A33" s="16" t="s">
        <v>137</v>
      </c>
      <c r="B33" s="14" t="s">
        <v>138</v>
      </c>
      <c r="C33" s="74">
        <v>45</v>
      </c>
    </row>
    <row r="34" spans="1:3" ht="19.5">
      <c r="A34" s="16" t="s">
        <v>159</v>
      </c>
      <c r="B34" s="14" t="s">
        <v>160</v>
      </c>
      <c r="C34" s="74">
        <v>45</v>
      </c>
    </row>
    <row r="35" spans="1:3" ht="19.5">
      <c r="A35" s="16" t="s">
        <v>187</v>
      </c>
      <c r="B35" s="14" t="s">
        <v>188</v>
      </c>
      <c r="C35" s="74">
        <v>45</v>
      </c>
    </row>
    <row r="36" spans="1:3" ht="19.5">
      <c r="A36" s="16" t="s">
        <v>172</v>
      </c>
      <c r="B36" s="14" t="s">
        <v>173</v>
      </c>
      <c r="C36" s="74">
        <v>49</v>
      </c>
    </row>
    <row r="37" spans="1:3" ht="19.5">
      <c r="A37" s="16" t="s">
        <v>133</v>
      </c>
      <c r="B37" s="14" t="s">
        <v>134</v>
      </c>
      <c r="C37" s="74">
        <v>52</v>
      </c>
    </row>
    <row r="38" spans="1:3" ht="19.5">
      <c r="A38" s="16" t="s">
        <v>149</v>
      </c>
      <c r="B38" s="14" t="s">
        <v>150</v>
      </c>
      <c r="C38" s="74">
        <v>55</v>
      </c>
    </row>
    <row r="39" spans="1:3" ht="19.5">
      <c r="A39" s="16" t="s">
        <v>175</v>
      </c>
      <c r="B39" s="14" t="s">
        <v>176</v>
      </c>
      <c r="C39" s="74">
        <v>75</v>
      </c>
    </row>
    <row r="40" spans="1:3" ht="19.5">
      <c r="A40" s="16" t="s">
        <v>194</v>
      </c>
      <c r="B40" s="14" t="s">
        <v>195</v>
      </c>
      <c r="C40" s="74">
        <v>46</v>
      </c>
    </row>
  </sheetData>
  <sortState xmlns:xlrd2="http://schemas.microsoft.com/office/spreadsheetml/2017/richdata2" ref="A10:C39">
    <sortCondition ref="C10:C39"/>
  </sortState>
  <mergeCells count="7">
    <mergeCell ref="A8:C8"/>
    <mergeCell ref="A1:C1"/>
    <mergeCell ref="A2:C2"/>
    <mergeCell ref="A3:C3"/>
    <mergeCell ref="A4:C4"/>
    <mergeCell ref="A5:C5"/>
    <mergeCell ref="A6:C6"/>
  </mergeCells>
  <printOptions horizontalCentered="1" verticalCentered="1"/>
  <pageMargins left="0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81"/>
  <sheetViews>
    <sheetView zoomScale="70" zoomScaleNormal="70" workbookViewId="0">
      <selection sqref="A1:D1"/>
    </sheetView>
  </sheetViews>
  <sheetFormatPr baseColWidth="10" defaultRowHeight="18.75"/>
  <cols>
    <col min="1" max="1" width="41" style="7" customWidth="1"/>
    <col min="2" max="2" width="13.28515625" style="9" customWidth="1"/>
    <col min="3" max="3" width="15.7109375" style="24" bestFit="1" customWidth="1"/>
    <col min="4" max="4" width="10.85546875" style="9" bestFit="1" customWidth="1"/>
    <col min="5" max="5" width="4.5703125" style="9" bestFit="1" customWidth="1"/>
    <col min="6" max="6" width="4.5703125" style="9" customWidth="1"/>
    <col min="7" max="7" width="13" style="7" bestFit="1" customWidth="1"/>
    <col min="8" max="8" width="5.42578125" style="7" bestFit="1" customWidth="1"/>
    <col min="9" max="16384" width="11.42578125" style="7"/>
  </cols>
  <sheetData>
    <row r="1" spans="1:8" ht="19.5">
      <c r="A1" s="160" t="str">
        <f>'5 H HOYOS'!A1:C1</f>
        <v>GOLF CLUB DOLORES</v>
      </c>
      <c r="B1" s="160"/>
      <c r="C1" s="160"/>
      <c r="D1" s="160"/>
      <c r="E1" s="36"/>
      <c r="H1" s="17"/>
    </row>
    <row r="2" spans="1:8" ht="19.5">
      <c r="A2" s="160" t="str">
        <f>'5 H HOYOS'!A2:C2</f>
        <v>IX COPA GRAN MAESTRO</v>
      </c>
      <c r="B2" s="160"/>
      <c r="C2" s="160"/>
      <c r="D2" s="160"/>
      <c r="E2" s="36"/>
      <c r="H2" s="17"/>
    </row>
    <row r="3" spans="1:8" ht="19.5">
      <c r="A3" s="160" t="str">
        <f>'5 H HOYOS'!A3:C3</f>
        <v>FEDERACION REGIONAL DE GOLF MAR Y SIERRAS</v>
      </c>
      <c r="B3" s="160"/>
      <c r="C3" s="160"/>
      <c r="D3" s="160"/>
      <c r="E3" s="36"/>
      <c r="H3" s="17"/>
    </row>
    <row r="4" spans="1:8" ht="19.5">
      <c r="A4" s="164" t="s">
        <v>9</v>
      </c>
      <c r="B4" s="164"/>
      <c r="C4" s="164"/>
      <c r="D4" s="164"/>
      <c r="E4" s="36"/>
      <c r="H4" s="17"/>
    </row>
    <row r="5" spans="1:8" ht="19.5">
      <c r="A5" s="160" t="s">
        <v>11</v>
      </c>
      <c r="B5" s="160"/>
      <c r="C5" s="160"/>
      <c r="D5" s="160"/>
      <c r="E5" s="36"/>
      <c r="H5" s="17"/>
    </row>
    <row r="6" spans="1:8" ht="19.5">
      <c r="A6" s="160" t="str">
        <f>'5 H HOYOS'!A6:C6</f>
        <v>27 DE ABRIL DE 2025</v>
      </c>
      <c r="B6" s="160"/>
      <c r="C6" s="160"/>
      <c r="D6" s="160"/>
      <c r="E6" s="36"/>
      <c r="H6" s="17"/>
    </row>
    <row r="7" spans="1:8" ht="20.25" thickBot="1">
      <c r="A7" s="18"/>
      <c r="B7" s="31"/>
      <c r="C7" s="18"/>
      <c r="D7" s="31"/>
      <c r="E7" s="36"/>
      <c r="H7" s="17"/>
    </row>
    <row r="8" spans="1:8" ht="20.25" thickBot="1">
      <c r="A8" s="161" t="str">
        <f>ALBATROS!A27</f>
        <v>ALBATROS - DAMAS CLASES 12 Y 13 -</v>
      </c>
      <c r="B8" s="162"/>
      <c r="C8" s="162"/>
      <c r="D8" s="162"/>
      <c r="E8" s="162"/>
      <c r="F8" s="163"/>
      <c r="H8" s="17"/>
    </row>
    <row r="9" spans="1:8" s="18" customFormat="1" ht="20.25" thickBot="1">
      <c r="A9" s="10" t="s">
        <v>4</v>
      </c>
      <c r="B9" s="33" t="s">
        <v>7</v>
      </c>
      <c r="C9" s="33" t="s">
        <v>17</v>
      </c>
      <c r="D9" s="34" t="s">
        <v>1</v>
      </c>
      <c r="E9" s="4" t="s">
        <v>2</v>
      </c>
      <c r="F9" s="4" t="s">
        <v>3</v>
      </c>
      <c r="H9" s="17"/>
    </row>
    <row r="10" spans="1:8" ht="20.25" thickBot="1">
      <c r="A10" s="19" t="str">
        <f>ALBATROS!A29</f>
        <v>VILLERO SOL</v>
      </c>
      <c r="B10" s="29" t="str">
        <f>ALBATROS!B29</f>
        <v>URU</v>
      </c>
      <c r="C10" s="20">
        <f>ALBATROS!C29</f>
        <v>41161</v>
      </c>
      <c r="D10" s="29">
        <f>ALBATROS!D29</f>
        <v>0</v>
      </c>
      <c r="E10" s="38">
        <f>ALBATROS!E29</f>
        <v>76</v>
      </c>
      <c r="F10" s="37" t="s">
        <v>8</v>
      </c>
      <c r="G10" s="8" t="s">
        <v>12</v>
      </c>
      <c r="H10" s="17" t="s">
        <v>166</v>
      </c>
    </row>
    <row r="11" spans="1:8" ht="20.25" hidden="1" thickBot="1">
      <c r="A11" s="19">
        <f>ALBATROS!A30</f>
        <v>0</v>
      </c>
      <c r="B11" s="29">
        <f>ALBATROS!B30</f>
        <v>0</v>
      </c>
      <c r="C11" s="20">
        <f>ALBATROS!C30</f>
        <v>0</v>
      </c>
      <c r="D11" s="29">
        <f>ALBATROS!D30</f>
        <v>0</v>
      </c>
      <c r="E11" s="38">
        <f>ALBATROS!E30</f>
        <v>0</v>
      </c>
      <c r="F11" s="39">
        <f>(E11-D11)</f>
        <v>0</v>
      </c>
      <c r="G11" s="8" t="s">
        <v>13</v>
      </c>
      <c r="H11" s="17"/>
    </row>
    <row r="12" spans="1:8" ht="20.25" hidden="1" thickBot="1">
      <c r="A12" s="19">
        <f>ALBATROS!A31</f>
        <v>0</v>
      </c>
      <c r="B12" s="29">
        <f>ALBATROS!B31</f>
        <v>0</v>
      </c>
      <c r="C12" s="20">
        <f>ALBATROS!C31</f>
        <v>0</v>
      </c>
      <c r="D12" s="29">
        <f>ALBATROS!D31</f>
        <v>0</v>
      </c>
      <c r="E12" s="38">
        <f>ALBATROS!E31</f>
        <v>0</v>
      </c>
      <c r="F12" s="39">
        <f>(E12-D12)</f>
        <v>0</v>
      </c>
      <c r="G12" s="8" t="s">
        <v>14</v>
      </c>
      <c r="H12" s="17"/>
    </row>
    <row r="13" spans="1:8" ht="19.5" thickBot="1">
      <c r="C13" s="22"/>
      <c r="E13" s="36"/>
      <c r="H13" s="17"/>
    </row>
    <row r="14" spans="1:8" ht="20.25" thickBot="1">
      <c r="A14" s="161" t="str">
        <f>ALBATROS!A8</f>
        <v>ALBATROS - CABALLEROS CLASES 12 Y 13 -</v>
      </c>
      <c r="B14" s="162"/>
      <c r="C14" s="162"/>
      <c r="D14" s="162"/>
      <c r="E14" s="162"/>
      <c r="F14" s="163"/>
      <c r="H14" s="17"/>
    </row>
    <row r="15" spans="1:8" s="31" customFormat="1" ht="20.25" thickBot="1">
      <c r="A15" s="10" t="s">
        <v>0</v>
      </c>
      <c r="B15" s="33" t="s">
        <v>7</v>
      </c>
      <c r="C15" s="33" t="s">
        <v>17</v>
      </c>
      <c r="D15" s="34" t="s">
        <v>1</v>
      </c>
      <c r="E15" s="4" t="s">
        <v>2</v>
      </c>
      <c r="F15" s="4" t="s">
        <v>3</v>
      </c>
      <c r="H15" s="17"/>
    </row>
    <row r="16" spans="1:8" ht="20.25" thickBot="1">
      <c r="A16" s="19" t="str">
        <f>ALBATROS!A10</f>
        <v>ARBELECHE ISIDRO FERMIN</v>
      </c>
      <c r="B16" s="29" t="str">
        <f>ALBATROS!B10</f>
        <v>ML</v>
      </c>
      <c r="C16" s="20">
        <f>ALBATROS!C10</f>
        <v>41569</v>
      </c>
      <c r="D16" s="29">
        <f>ALBATROS!D10</f>
        <v>23</v>
      </c>
      <c r="E16" s="38">
        <f>ALBATROS!E10</f>
        <v>49</v>
      </c>
      <c r="F16" s="37" t="s">
        <v>8</v>
      </c>
      <c r="G16" s="8" t="s">
        <v>12</v>
      </c>
      <c r="H16" s="17" t="s">
        <v>166</v>
      </c>
    </row>
    <row r="17" spans="1:8" ht="20.25" thickBot="1">
      <c r="A17" s="19" t="str">
        <f>ALBATROS!A11</f>
        <v>RODRIGUEZ FERRERO JUAN MARTIN</v>
      </c>
      <c r="B17" s="29" t="str">
        <f>ALBATROS!B11</f>
        <v>GLCE</v>
      </c>
      <c r="C17" s="20">
        <f>ALBATROS!C11</f>
        <v>41387</v>
      </c>
      <c r="D17" s="29">
        <f>ALBATROS!D11</f>
        <v>0</v>
      </c>
      <c r="E17" s="38">
        <f>ALBATROS!E11</f>
        <v>58</v>
      </c>
      <c r="F17" s="39" t="s">
        <v>8</v>
      </c>
      <c r="G17" s="8" t="s">
        <v>13</v>
      </c>
      <c r="H17" s="17" t="s">
        <v>166</v>
      </c>
    </row>
    <row r="18" spans="1:8" ht="20.25" thickBot="1">
      <c r="A18" s="19" t="s">
        <v>44</v>
      </c>
      <c r="B18" s="29" t="s">
        <v>35</v>
      </c>
      <c r="C18" s="20">
        <v>41246</v>
      </c>
      <c r="D18" s="66">
        <v>27</v>
      </c>
      <c r="E18" s="38">
        <v>58</v>
      </c>
      <c r="F18" s="39">
        <f>(E18-D18)</f>
        <v>31</v>
      </c>
      <c r="G18" s="8" t="s">
        <v>14</v>
      </c>
      <c r="H18" s="17" t="s">
        <v>166</v>
      </c>
    </row>
    <row r="19" spans="1:8" ht="19.5" thickBot="1">
      <c r="C19" s="22"/>
      <c r="E19" s="36"/>
      <c r="H19" s="17"/>
    </row>
    <row r="20" spans="1:8" ht="20.25" thickBot="1">
      <c r="A20" s="161" t="str">
        <f>EAGLES!A27</f>
        <v>EAGLES - DAMAS CLASES 14  Y  15  -</v>
      </c>
      <c r="B20" s="162"/>
      <c r="C20" s="162"/>
      <c r="D20" s="162"/>
      <c r="E20" s="162"/>
      <c r="F20" s="163"/>
      <c r="H20" s="17"/>
    </row>
    <row r="21" spans="1:8" s="31" customFormat="1" ht="20.25" thickBot="1">
      <c r="A21" s="10" t="s">
        <v>4</v>
      </c>
      <c r="B21" s="33" t="s">
        <v>7</v>
      </c>
      <c r="C21" s="33" t="s">
        <v>17</v>
      </c>
      <c r="D21" s="34" t="s">
        <v>1</v>
      </c>
      <c r="E21" s="4" t="s">
        <v>2</v>
      </c>
      <c r="F21" s="4" t="s">
        <v>3</v>
      </c>
      <c r="H21" s="17"/>
    </row>
    <row r="22" spans="1:8" ht="20.25" thickBot="1">
      <c r="A22" s="19" t="str">
        <f>EAGLES!A29</f>
        <v>ALVIRA JUANA</v>
      </c>
      <c r="B22" s="29" t="str">
        <f>EAGLES!B29</f>
        <v>URU</v>
      </c>
      <c r="C22" s="20">
        <f>EAGLES!C29</f>
        <v>41828</v>
      </c>
      <c r="D22" s="29">
        <f>EAGLES!D29</f>
        <v>0</v>
      </c>
      <c r="E22" s="38">
        <f>EAGLES!E29</f>
        <v>56</v>
      </c>
      <c r="F22" s="37" t="s">
        <v>8</v>
      </c>
      <c r="G22" s="8" t="s">
        <v>12</v>
      </c>
      <c r="H22" s="17" t="s">
        <v>166</v>
      </c>
    </row>
    <row r="23" spans="1:8" ht="20.25" thickBot="1">
      <c r="A23" s="19" t="str">
        <f>EAGLES!A30</f>
        <v>BORDON MIA</v>
      </c>
      <c r="B23" s="29" t="str">
        <f>EAGLES!B30</f>
        <v>URU</v>
      </c>
      <c r="C23" s="20">
        <f>EAGLES!C30</f>
        <v>42008</v>
      </c>
      <c r="D23" s="29">
        <f>EAGLES!D30</f>
        <v>0</v>
      </c>
      <c r="E23" s="38">
        <f>EAGLES!E30</f>
        <v>60</v>
      </c>
      <c r="F23" s="39" t="s">
        <v>8</v>
      </c>
      <c r="G23" s="8" t="s">
        <v>13</v>
      </c>
      <c r="H23" s="17" t="s">
        <v>166</v>
      </c>
    </row>
    <row r="24" spans="1:8" ht="20.25" thickBot="1">
      <c r="A24" s="19" t="str">
        <f>EAGLES!A31</f>
        <v>MEILAN BELEN</v>
      </c>
      <c r="B24" s="29" t="str">
        <f>EAGLES!B31</f>
        <v>CMDP</v>
      </c>
      <c r="C24" s="20">
        <f>EAGLES!C31</f>
        <v>42208</v>
      </c>
      <c r="D24" s="66">
        <f>EAGLES!D31</f>
        <v>15</v>
      </c>
      <c r="E24" s="38">
        <f>EAGLES!E31</f>
        <v>67</v>
      </c>
      <c r="F24" s="39">
        <f>(E24-D24)</f>
        <v>52</v>
      </c>
      <c r="G24" s="8" t="s">
        <v>14</v>
      </c>
      <c r="H24" s="17" t="s">
        <v>166</v>
      </c>
    </row>
    <row r="25" spans="1:8" ht="19.5" thickBot="1">
      <c r="C25" s="22"/>
      <c r="E25" s="36"/>
      <c r="H25" s="17"/>
    </row>
    <row r="26" spans="1:8" ht="20.25" thickBot="1">
      <c r="A26" s="161" t="str">
        <f>EAGLES!A7</f>
        <v>EAGLES - CABALLEROS CLASES 14 Y 15 -</v>
      </c>
      <c r="B26" s="162"/>
      <c r="C26" s="162"/>
      <c r="D26" s="162"/>
      <c r="E26" s="162"/>
      <c r="F26" s="163"/>
      <c r="H26" s="17"/>
    </row>
    <row r="27" spans="1:8" s="31" customFormat="1" ht="20.25" thickBot="1">
      <c r="A27" s="10" t="s">
        <v>0</v>
      </c>
      <c r="B27" s="33" t="s">
        <v>7</v>
      </c>
      <c r="C27" s="33" t="s">
        <v>17</v>
      </c>
      <c r="D27" s="34" t="s">
        <v>1</v>
      </c>
      <c r="E27" s="4" t="s">
        <v>2</v>
      </c>
      <c r="F27" s="4" t="s">
        <v>3</v>
      </c>
      <c r="H27" s="17"/>
    </row>
    <row r="28" spans="1:8" ht="20.25" thickBot="1">
      <c r="A28" s="19" t="str">
        <f>EAGLES!A9</f>
        <v>NIZ AUGUSTO</v>
      </c>
      <c r="B28" s="29" t="str">
        <f>EAGLES!B9</f>
        <v>GCD</v>
      </c>
      <c r="C28" s="20">
        <f>EAGLES!C9</f>
        <v>42154</v>
      </c>
      <c r="D28" s="29">
        <f>EAGLES!D9</f>
        <v>0</v>
      </c>
      <c r="E28" s="38">
        <f>EAGLES!E9</f>
        <v>43</v>
      </c>
      <c r="F28" s="37" t="s">
        <v>8</v>
      </c>
      <c r="G28" s="8" t="s">
        <v>12</v>
      </c>
      <c r="H28" s="17" t="s">
        <v>166</v>
      </c>
    </row>
    <row r="29" spans="1:8" ht="20.25" thickBot="1">
      <c r="A29" s="19" t="str">
        <f>EAGLES!A10</f>
        <v>SARASOLA PEDRO</v>
      </c>
      <c r="B29" s="29" t="str">
        <f>EAGLES!B10</f>
        <v>GCD</v>
      </c>
      <c r="C29" s="20">
        <f>EAGLES!C10</f>
        <v>42258</v>
      </c>
      <c r="D29" s="66">
        <f>EAGLES!D10</f>
        <v>11</v>
      </c>
      <c r="E29" s="38">
        <f>EAGLES!E10</f>
        <v>46</v>
      </c>
      <c r="F29" s="37" t="s">
        <v>8</v>
      </c>
      <c r="G29" s="8" t="s">
        <v>13</v>
      </c>
      <c r="H29" s="17" t="s">
        <v>166</v>
      </c>
    </row>
    <row r="30" spans="1:8" ht="20.25" thickBot="1">
      <c r="A30" s="19" t="s">
        <v>76</v>
      </c>
      <c r="B30" s="29" t="s">
        <v>46</v>
      </c>
      <c r="C30" s="20">
        <v>41964</v>
      </c>
      <c r="D30" s="66">
        <v>20</v>
      </c>
      <c r="E30" s="38">
        <v>49</v>
      </c>
      <c r="F30" s="39">
        <f>(E30-D30)</f>
        <v>29</v>
      </c>
      <c r="G30" s="8" t="s">
        <v>14</v>
      </c>
      <c r="H30" s="17" t="s">
        <v>166</v>
      </c>
    </row>
    <row r="31" spans="1:8" ht="19.5" thickBot="1">
      <c r="C31" s="22"/>
      <c r="E31" s="36"/>
      <c r="H31" s="17"/>
    </row>
    <row r="32" spans="1:8" ht="20.25" thickBot="1">
      <c r="A32" s="161" t="str">
        <f>BIRDIES!A20</f>
        <v>BIRDIES - DAMAS CLASES 2015 Y POSTERIORES</v>
      </c>
      <c r="B32" s="162"/>
      <c r="C32" s="162"/>
      <c r="D32" s="162"/>
      <c r="E32" s="162"/>
      <c r="F32" s="163"/>
      <c r="H32" s="17"/>
    </row>
    <row r="33" spans="1:8" s="31" customFormat="1" ht="20.25" thickBot="1">
      <c r="A33" s="10" t="s">
        <v>4</v>
      </c>
      <c r="B33" s="33" t="s">
        <v>7</v>
      </c>
      <c r="C33" s="33" t="s">
        <v>17</v>
      </c>
      <c r="D33" s="34" t="s">
        <v>1</v>
      </c>
      <c r="E33" s="4" t="s">
        <v>2</v>
      </c>
      <c r="F33" s="4" t="s">
        <v>3</v>
      </c>
      <c r="H33" s="17"/>
    </row>
    <row r="34" spans="1:8" ht="20.25" thickBot="1">
      <c r="A34" s="19" t="str">
        <f>BIRDIES!A22</f>
        <v>NIZ GUADALUPE</v>
      </c>
      <c r="B34" s="29" t="str">
        <f>BIRDIES!B22</f>
        <v>GCD</v>
      </c>
      <c r="C34" s="20">
        <f>BIRDIES!C22</f>
        <v>42866</v>
      </c>
      <c r="D34" s="66">
        <f>BIRDIES!D22</f>
        <v>0</v>
      </c>
      <c r="E34" s="38">
        <f>BIRDIES!E22</f>
        <v>46</v>
      </c>
      <c r="F34" s="37" t="s">
        <v>8</v>
      </c>
      <c r="G34" s="8" t="s">
        <v>12</v>
      </c>
      <c r="H34" s="17"/>
    </row>
    <row r="35" spans="1:8" ht="20.25" thickBot="1">
      <c r="A35" s="19" t="str">
        <f>BIRDIES!A23</f>
        <v>CHOCO JOAQUINA</v>
      </c>
      <c r="B35" s="29" t="str">
        <f>BIRDIES!B23</f>
        <v>CMDP</v>
      </c>
      <c r="C35" s="20">
        <f>BIRDIES!C23</f>
        <v>42670</v>
      </c>
      <c r="D35" s="66">
        <f>BIRDIES!D23</f>
        <v>0</v>
      </c>
      <c r="E35" s="38">
        <f>BIRDIES!E23</f>
        <v>52</v>
      </c>
      <c r="F35" s="37" t="s">
        <v>8</v>
      </c>
      <c r="G35" s="8" t="s">
        <v>13</v>
      </c>
      <c r="H35" s="17"/>
    </row>
    <row r="36" spans="1:8" ht="20.25" thickBot="1">
      <c r="A36" s="19" t="str">
        <f>BIRDIES!A24</f>
        <v>BIONDELLI BOSSO ANGELINA</v>
      </c>
      <c r="B36" s="29" t="str">
        <f>BIRDIES!B24</f>
        <v>SPGC</v>
      </c>
      <c r="C36" s="20">
        <f>BIRDIES!C24</f>
        <v>42446</v>
      </c>
      <c r="D36" s="66">
        <f>BIRDIES!D24</f>
        <v>0</v>
      </c>
      <c r="E36" s="38">
        <f>BIRDIES!E24</f>
        <v>62</v>
      </c>
      <c r="F36" s="39">
        <f>(E36-D36)</f>
        <v>62</v>
      </c>
      <c r="G36" s="8" t="s">
        <v>14</v>
      </c>
      <c r="H36" s="17"/>
    </row>
    <row r="37" spans="1:8" ht="20.25" thickBot="1">
      <c r="A37" s="25"/>
      <c r="B37" s="26"/>
      <c r="C37" s="27"/>
      <c r="D37" s="32"/>
      <c r="E37" s="36"/>
      <c r="H37" s="17"/>
    </row>
    <row r="38" spans="1:8" ht="20.25" thickBot="1">
      <c r="A38" s="161" t="str">
        <f>BIRDIES!A8</f>
        <v>BIRDIES - CABALLEROS CLASES 2015 Y POSTERIORES</v>
      </c>
      <c r="B38" s="162"/>
      <c r="C38" s="162"/>
      <c r="D38" s="162"/>
      <c r="E38" s="162"/>
      <c r="F38" s="163"/>
      <c r="H38" s="17"/>
    </row>
    <row r="39" spans="1:8" s="31" customFormat="1" ht="20.25" thickBot="1">
      <c r="A39" s="10" t="s">
        <v>0</v>
      </c>
      <c r="B39" s="33" t="s">
        <v>7</v>
      </c>
      <c r="C39" s="33" t="s">
        <v>17</v>
      </c>
      <c r="D39" s="34" t="s">
        <v>1</v>
      </c>
      <c r="E39" s="4" t="s">
        <v>2</v>
      </c>
      <c r="F39" s="4" t="s">
        <v>3</v>
      </c>
      <c r="H39" s="17"/>
    </row>
    <row r="40" spans="1:8" ht="20.25" thickBot="1">
      <c r="A40" s="19" t="str">
        <f>BIRDIES!A10</f>
        <v>BAESSO FRANCISCO (U. 3 H 13)</v>
      </c>
      <c r="B40" s="29" t="str">
        <f>BIRDIES!B10</f>
        <v>SPGC</v>
      </c>
      <c r="C40" s="20">
        <f>BIRDIES!C10</f>
        <v>42625</v>
      </c>
      <c r="D40" s="66">
        <f>BIRDIES!D10</f>
        <v>10</v>
      </c>
      <c r="E40" s="38">
        <f>BIRDIES!E10</f>
        <v>39</v>
      </c>
      <c r="F40" s="37" t="s">
        <v>8</v>
      </c>
      <c r="G40" s="8" t="s">
        <v>12</v>
      </c>
      <c r="H40" s="17" t="s">
        <v>166</v>
      </c>
    </row>
    <row r="41" spans="1:8" ht="20.25" thickBot="1">
      <c r="A41" s="19" t="str">
        <f>BIRDIES!A11</f>
        <v>LAMORTE JUAN S.  (U. 3 H 14)</v>
      </c>
      <c r="B41" s="29" t="str">
        <f>BIRDIES!B11</f>
        <v>CG</v>
      </c>
      <c r="C41" s="20">
        <f>BIRDIES!C11</f>
        <v>42587</v>
      </c>
      <c r="D41" s="66">
        <f>BIRDIES!D11</f>
        <v>-2</v>
      </c>
      <c r="E41" s="38">
        <f>BIRDIES!E11</f>
        <v>39</v>
      </c>
      <c r="F41" s="37" t="s">
        <v>8</v>
      </c>
      <c r="G41" s="8" t="s">
        <v>13</v>
      </c>
      <c r="H41" s="17" t="s">
        <v>166</v>
      </c>
    </row>
    <row r="42" spans="1:8" ht="20.25" thickBot="1">
      <c r="A42" s="19" t="s">
        <v>91</v>
      </c>
      <c r="B42" s="29" t="s">
        <v>35</v>
      </c>
      <c r="C42" s="20">
        <v>42752</v>
      </c>
      <c r="D42" s="29">
        <v>13</v>
      </c>
      <c r="E42" s="38">
        <v>52</v>
      </c>
      <c r="F42" s="39">
        <f>(E42-D42)</f>
        <v>39</v>
      </c>
      <c r="G42" s="8" t="s">
        <v>14</v>
      </c>
      <c r="H42" s="17" t="s">
        <v>166</v>
      </c>
    </row>
    <row r="43" spans="1:8" ht="19.5">
      <c r="A43" s="25"/>
      <c r="B43" s="26"/>
      <c r="C43" s="27"/>
      <c r="D43" s="68"/>
      <c r="E43" s="67"/>
      <c r="F43" s="67"/>
      <c r="G43" s="67"/>
      <c r="H43" s="17"/>
    </row>
    <row r="44" spans="1:8" ht="19.5">
      <c r="A44" s="25"/>
      <c r="B44" s="26"/>
      <c r="C44" s="27"/>
      <c r="D44" s="68"/>
      <c r="E44" s="73"/>
      <c r="F44" s="73"/>
      <c r="G44" s="73"/>
      <c r="H44" s="17"/>
    </row>
    <row r="45" spans="1:8" ht="20.25" thickBot="1">
      <c r="A45" s="25"/>
      <c r="B45" s="26"/>
      <c r="C45" s="27"/>
      <c r="D45" s="32"/>
      <c r="E45" s="36"/>
      <c r="H45" s="17"/>
    </row>
    <row r="46" spans="1:8" ht="20.25" thickBot="1">
      <c r="A46" s="161" t="str">
        <f>PROMOCIONALES!A8</f>
        <v>PROMOCIONALES A HCP.</v>
      </c>
      <c r="B46" s="162"/>
      <c r="C46" s="162"/>
      <c r="D46" s="163"/>
      <c r="E46" s="36"/>
      <c r="H46" s="17"/>
    </row>
    <row r="47" spans="1:8" s="31" customFormat="1" ht="20.25" thickBot="1">
      <c r="A47" s="10" t="s">
        <v>0</v>
      </c>
      <c r="B47" s="33" t="s">
        <v>7</v>
      </c>
      <c r="C47" s="33" t="s">
        <v>17</v>
      </c>
      <c r="D47" s="59" t="s">
        <v>1</v>
      </c>
      <c r="E47" s="4" t="s">
        <v>2</v>
      </c>
      <c r="F47" s="4" t="s">
        <v>3</v>
      </c>
      <c r="H47" s="17"/>
    </row>
    <row r="48" spans="1:8" ht="20.25" thickBot="1">
      <c r="A48" s="19" t="str">
        <f>PROMOCIONALES!A10</f>
        <v>SANCHEZ BAUTISTA</v>
      </c>
      <c r="B48" s="29" t="str">
        <f>PROMOCIONALES!B10</f>
        <v>GCD</v>
      </c>
      <c r="C48" s="20">
        <f>PROMOCIONALES!C10</f>
        <v>40681</v>
      </c>
      <c r="D48" s="66">
        <f>PROMOCIONALES!D10</f>
        <v>25</v>
      </c>
      <c r="E48" s="38">
        <f>PROMOCIONALES!E10</f>
        <v>53</v>
      </c>
      <c r="F48" s="37" t="s">
        <v>8</v>
      </c>
      <c r="G48" s="8" t="s">
        <v>12</v>
      </c>
      <c r="H48" s="17" t="s">
        <v>166</v>
      </c>
    </row>
    <row r="49" spans="1:8" ht="20.25" hidden="1" thickBot="1">
      <c r="A49" s="19" t="e">
        <f>PROMOCIONALES!#REF!</f>
        <v>#REF!</v>
      </c>
      <c r="B49" s="29" t="e">
        <f>PROMOCIONALES!#REF!</f>
        <v>#REF!</v>
      </c>
      <c r="C49" s="20" t="e">
        <f>PROMOCIONALES!#REF!</f>
        <v>#REF!</v>
      </c>
      <c r="D49" s="66" t="e">
        <f>PROMOCIONALES!#REF!</f>
        <v>#REF!</v>
      </c>
      <c r="E49" s="38" t="e">
        <f>PROMOCIONALES!#REF!</f>
        <v>#REF!</v>
      </c>
      <c r="F49" s="37" t="s">
        <v>8</v>
      </c>
      <c r="G49" s="8" t="s">
        <v>14</v>
      </c>
      <c r="H49" s="17"/>
    </row>
    <row r="50" spans="1:8" ht="19.5" hidden="1">
      <c r="A50" s="19" t="e">
        <f>PROMOCIONALES!#REF!</f>
        <v>#REF!</v>
      </c>
      <c r="B50" s="29" t="e">
        <f>PROMOCIONALES!#REF!</f>
        <v>#REF!</v>
      </c>
      <c r="C50" s="20" t="e">
        <f>PROMOCIONALES!#REF!</f>
        <v>#REF!</v>
      </c>
      <c r="D50" s="66" t="e">
        <f>PROMOCIONALES!#REF!</f>
        <v>#REF!</v>
      </c>
      <c r="E50" s="38" t="e">
        <f>PROMOCIONALES!#REF!</f>
        <v>#REF!</v>
      </c>
      <c r="F50" s="37" t="s">
        <v>8</v>
      </c>
      <c r="H50" s="17"/>
    </row>
    <row r="51" spans="1:8" ht="19.5" thickBot="1">
      <c r="B51" s="7"/>
      <c r="C51" s="7"/>
      <c r="D51" s="7"/>
      <c r="E51" s="7"/>
      <c r="F51" s="7"/>
    </row>
    <row r="52" spans="1:8" ht="20.25" thickBot="1">
      <c r="A52" s="161" t="s">
        <v>10</v>
      </c>
      <c r="B52" s="162"/>
      <c r="C52" s="162"/>
      <c r="D52" s="163"/>
      <c r="E52" s="36"/>
      <c r="H52" s="17"/>
    </row>
    <row r="53" spans="1:8" ht="20.25" thickBot="1">
      <c r="A53" s="4" t="s">
        <v>0</v>
      </c>
      <c r="B53" s="4" t="s">
        <v>7</v>
      </c>
      <c r="C53" s="23" t="s">
        <v>8</v>
      </c>
      <c r="D53" s="4" t="s">
        <v>18</v>
      </c>
      <c r="E53" s="36"/>
      <c r="H53" s="17"/>
    </row>
    <row r="54" spans="1:8" ht="18" customHeight="1">
      <c r="A54" s="19" t="str">
        <f>'5 H HOYOS'!A10</f>
        <v>TRIGO NICANOR</v>
      </c>
      <c r="B54" s="29" t="str">
        <f>'5 H HOYOS'!B10</f>
        <v>GCD</v>
      </c>
      <c r="C54" s="20" t="s">
        <v>8</v>
      </c>
      <c r="D54" s="21">
        <f>'5 H HOYOS'!C10</f>
        <v>32</v>
      </c>
      <c r="E54" s="36"/>
      <c r="H54" s="17"/>
    </row>
    <row r="55" spans="1:8" ht="18" customHeight="1">
      <c r="A55" s="19" t="str">
        <f>'5 H HOYOS'!A11</f>
        <v>NIZ SALVADOR</v>
      </c>
      <c r="B55" s="29" t="str">
        <f>'5 H HOYOS'!B11</f>
        <v>GCD</v>
      </c>
      <c r="C55" s="20" t="s">
        <v>8</v>
      </c>
      <c r="D55" s="21">
        <f>'5 H HOYOS'!C11</f>
        <v>33</v>
      </c>
      <c r="E55" s="36"/>
      <c r="H55" s="17"/>
    </row>
    <row r="56" spans="1:8" ht="18" customHeight="1">
      <c r="A56" s="19" t="str">
        <f>'5 H HOYOS'!A12</f>
        <v>IZA PRINCIPE FRANCISCO</v>
      </c>
      <c r="B56" s="29" t="str">
        <f>'5 H HOYOS'!B12</f>
        <v>GCD</v>
      </c>
      <c r="C56" s="20" t="s">
        <v>8</v>
      </c>
      <c r="D56" s="21">
        <f>'5 H HOYOS'!C12</f>
        <v>35</v>
      </c>
      <c r="E56" s="36"/>
      <c r="H56" s="17"/>
    </row>
    <row r="57" spans="1:8" ht="18" customHeight="1">
      <c r="A57" s="19" t="str">
        <f>'5 H HOYOS'!A13</f>
        <v>ALFONSIN HIPOLITO</v>
      </c>
      <c r="B57" s="29" t="str">
        <f>'5 H HOYOS'!B13</f>
        <v>EVTGC</v>
      </c>
      <c r="C57" s="20" t="s">
        <v>8</v>
      </c>
      <c r="D57" s="21">
        <f>'5 H HOYOS'!C13</f>
        <v>35</v>
      </c>
      <c r="E57" s="36"/>
      <c r="H57" s="17"/>
    </row>
    <row r="58" spans="1:8" ht="18" customHeight="1">
      <c r="A58" s="19" t="str">
        <f>'5 H HOYOS'!A14</f>
        <v>CANCELA RENATA</v>
      </c>
      <c r="B58" s="29" t="str">
        <f>'5 H HOYOS'!B14</f>
        <v>URU</v>
      </c>
      <c r="C58" s="20" t="s">
        <v>8</v>
      </c>
      <c r="D58" s="21">
        <f>'5 H HOYOS'!C14</f>
        <v>42</v>
      </c>
      <c r="E58" s="36"/>
      <c r="H58" s="17"/>
    </row>
    <row r="59" spans="1:8" ht="19.5">
      <c r="A59" s="19" t="str">
        <f>'5 H HOYOS'!A15</f>
        <v>BEDOLLA MAIA</v>
      </c>
      <c r="B59" s="29" t="str">
        <f>'5 H HOYOS'!B15</f>
        <v>URU</v>
      </c>
      <c r="C59" s="20" t="s">
        <v>8</v>
      </c>
      <c r="D59" s="21">
        <f>'5 H HOYOS'!C15</f>
        <v>42</v>
      </c>
      <c r="E59" s="7"/>
      <c r="F59" s="7"/>
      <c r="H59" s="17"/>
    </row>
    <row r="60" spans="1:8" ht="18" customHeight="1">
      <c r="A60" s="19" t="str">
        <f>'5 H HOYOS'!A16</f>
        <v>CAMPOS YULIANI</v>
      </c>
      <c r="B60" s="29" t="str">
        <f>'5 H HOYOS'!B16</f>
        <v>URU</v>
      </c>
      <c r="C60" s="20" t="s">
        <v>8</v>
      </c>
      <c r="D60" s="21">
        <f>'5 H HOYOS'!C16</f>
        <v>42</v>
      </c>
      <c r="E60" s="7"/>
      <c r="F60" s="7"/>
      <c r="H60" s="17"/>
    </row>
    <row r="61" spans="1:8" ht="18" customHeight="1">
      <c r="A61" s="19" t="str">
        <f>'5 H HOYOS'!A17</f>
        <v>VILLERO ZOE</v>
      </c>
      <c r="B61" s="29" t="str">
        <f>'5 H HOYOS'!B17</f>
        <v>URU</v>
      </c>
      <c r="C61" s="20" t="s">
        <v>8</v>
      </c>
      <c r="D61" s="21">
        <f>'5 H HOYOS'!C17</f>
        <v>42</v>
      </c>
      <c r="E61" s="7"/>
      <c r="F61" s="7"/>
      <c r="H61" s="17"/>
    </row>
    <row r="62" spans="1:8" ht="19.5">
      <c r="A62" s="19" t="str">
        <f>'5 H HOYOS'!A18</f>
        <v>BERTERRETCHE BAUTISTA</v>
      </c>
      <c r="B62" s="29" t="str">
        <f>'5 H HOYOS'!B18</f>
        <v>SPGC</v>
      </c>
      <c r="C62" s="20" t="s">
        <v>8</v>
      </c>
      <c r="D62" s="21">
        <f>'5 H HOYOS'!C18</f>
        <v>44</v>
      </c>
      <c r="E62" s="7"/>
      <c r="F62" s="7"/>
    </row>
    <row r="63" spans="1:8" ht="19.5">
      <c r="A63" s="19" t="str">
        <f>'5 H HOYOS'!A19</f>
        <v>CASENAVE FELIPE</v>
      </c>
      <c r="B63" s="29" t="str">
        <f>'5 H HOYOS'!B19</f>
        <v>CMDP</v>
      </c>
      <c r="C63" s="20" t="s">
        <v>8</v>
      </c>
      <c r="D63" s="21">
        <f>'5 H HOYOS'!C19</f>
        <v>44</v>
      </c>
    </row>
    <row r="64" spans="1:8" ht="20.25" customHeight="1">
      <c r="A64" s="19" t="str">
        <f>'5 H HOYOS'!A20</f>
        <v>MORELLO FRANCISCA</v>
      </c>
      <c r="B64" s="29" t="str">
        <f>'5 H HOYOS'!B20</f>
        <v>GCD</v>
      </c>
      <c r="C64" s="20" t="s">
        <v>8</v>
      </c>
      <c r="D64" s="21">
        <f>'5 H HOYOS'!C20</f>
        <v>46</v>
      </c>
    </row>
    <row r="65" spans="1:8" ht="20.25" customHeight="1">
      <c r="A65" s="19" t="str">
        <f>'5 H HOYOS'!A21</f>
        <v>ALFONSIN LORENZA</v>
      </c>
      <c r="B65" s="29" t="str">
        <f>'5 H HOYOS'!B21</f>
        <v>EVTGC</v>
      </c>
      <c r="C65" s="20" t="s">
        <v>8</v>
      </c>
      <c r="D65" s="21">
        <f>'5 H HOYOS'!C21</f>
        <v>50</v>
      </c>
      <c r="E65" s="36"/>
      <c r="H65" s="17"/>
    </row>
    <row r="66" spans="1:8" ht="19.5" customHeight="1">
      <c r="A66" s="19" t="str">
        <f>'5 H HOYOS'!A22</f>
        <v>VERELLEN ALEJO</v>
      </c>
      <c r="B66" s="29" t="str">
        <f>'5 H HOYOS'!B22</f>
        <v>EVTGC</v>
      </c>
      <c r="C66" s="20" t="s">
        <v>8</v>
      </c>
      <c r="D66" s="21">
        <f>'5 H HOYOS'!C22</f>
        <v>50</v>
      </c>
    </row>
    <row r="67" spans="1:8" ht="19.5" customHeight="1">
      <c r="B67" s="7"/>
      <c r="C67" s="7"/>
      <c r="D67" s="7"/>
      <c r="E67" s="7"/>
      <c r="F67" s="7"/>
    </row>
    <row r="68" spans="1:8" ht="19.5" customHeight="1">
      <c r="B68" s="7"/>
      <c r="C68" s="7"/>
      <c r="D68" s="7"/>
      <c r="E68" s="7"/>
      <c r="F68" s="7"/>
    </row>
    <row r="69" spans="1:8">
      <c r="B69" s="7"/>
      <c r="C69" s="7"/>
      <c r="D69" s="7"/>
      <c r="E69" s="7"/>
      <c r="F69" s="7"/>
    </row>
    <row r="70" spans="1:8">
      <c r="B70" s="7"/>
      <c r="C70" s="7"/>
      <c r="D70" s="7"/>
      <c r="E70" s="7"/>
      <c r="F70" s="7"/>
    </row>
    <row r="71" spans="1:8">
      <c r="B71" s="7"/>
      <c r="C71" s="7"/>
      <c r="D71" s="7"/>
      <c r="E71" s="7"/>
      <c r="F71" s="7"/>
    </row>
    <row r="72" spans="1:8">
      <c r="B72" s="7"/>
      <c r="C72" s="7"/>
      <c r="D72" s="7"/>
      <c r="E72" s="7"/>
      <c r="F72" s="7"/>
    </row>
    <row r="73" spans="1:8">
      <c r="B73" s="7"/>
      <c r="C73" s="7"/>
      <c r="D73" s="7"/>
      <c r="E73" s="7"/>
      <c r="F73" s="7"/>
    </row>
    <row r="74" spans="1:8">
      <c r="B74" s="7"/>
      <c r="C74" s="7"/>
      <c r="D74" s="7"/>
      <c r="E74" s="7"/>
      <c r="F74" s="7"/>
    </row>
    <row r="75" spans="1:8">
      <c r="B75" s="7"/>
      <c r="C75" s="7"/>
      <c r="D75" s="7"/>
      <c r="E75" s="7"/>
      <c r="F75" s="7"/>
    </row>
    <row r="76" spans="1:8">
      <c r="B76" s="7"/>
      <c r="C76" s="7"/>
      <c r="D76" s="7"/>
      <c r="E76" s="7"/>
      <c r="F76" s="7"/>
    </row>
    <row r="77" spans="1:8">
      <c r="B77" s="7"/>
      <c r="C77" s="7"/>
      <c r="D77" s="7"/>
      <c r="E77" s="7"/>
      <c r="F77" s="7"/>
    </row>
    <row r="78" spans="1:8">
      <c r="B78" s="7"/>
      <c r="C78" s="7"/>
      <c r="D78" s="7"/>
      <c r="E78" s="7"/>
      <c r="F78" s="7"/>
    </row>
    <row r="79" spans="1:8">
      <c r="B79" s="7"/>
      <c r="C79" s="7"/>
      <c r="D79" s="7"/>
      <c r="E79" s="7"/>
      <c r="F79" s="7"/>
    </row>
    <row r="80" spans="1:8">
      <c r="B80" s="7"/>
      <c r="C80" s="7"/>
      <c r="D80" s="7"/>
      <c r="E80" s="7"/>
      <c r="F80" s="7"/>
    </row>
    <row r="81" s="7" customFormat="1"/>
  </sheetData>
  <mergeCells count="14">
    <mergeCell ref="A1:D1"/>
    <mergeCell ref="A2:D2"/>
    <mergeCell ref="A3:D3"/>
    <mergeCell ref="A4:D4"/>
    <mergeCell ref="A5:D5"/>
    <mergeCell ref="A6:D6"/>
    <mergeCell ref="A52:D52"/>
    <mergeCell ref="A8:F8"/>
    <mergeCell ref="A14:F14"/>
    <mergeCell ref="A20:F20"/>
    <mergeCell ref="A26:F26"/>
    <mergeCell ref="A32:F32"/>
    <mergeCell ref="A38:F38"/>
    <mergeCell ref="A46:D4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L109"/>
  <sheetViews>
    <sheetView zoomScale="115" zoomScaleNormal="115" workbookViewId="0">
      <selection sqref="A1:H1"/>
    </sheetView>
  </sheetViews>
  <sheetFormatPr baseColWidth="10" defaultRowHeight="18"/>
  <cols>
    <col min="1" max="1" width="5.5703125" style="65" bestFit="1" customWidth="1"/>
    <col min="2" max="2" width="3.42578125" style="13" customWidth="1"/>
    <col min="3" max="3" width="21.7109375" style="62" customWidth="1"/>
    <col min="4" max="4" width="4.7109375" style="61" customWidth="1"/>
    <col min="5" max="5" width="21.7109375" style="62" customWidth="1"/>
    <col min="6" max="6" width="4.7109375" style="61" customWidth="1"/>
    <col min="7" max="7" width="21.7109375" style="62" customWidth="1"/>
    <col min="8" max="8" width="4.7109375" style="61" customWidth="1"/>
    <col min="9" max="9" width="2" style="13" bestFit="1" customWidth="1"/>
    <col min="10" max="10" width="3.7109375" bestFit="1" customWidth="1"/>
    <col min="11" max="11" width="4" style="13" bestFit="1" customWidth="1"/>
    <col min="12" max="12" width="24.85546875" style="13" bestFit="1" customWidth="1"/>
    <col min="13" max="13" width="4" style="13" bestFit="1" customWidth="1"/>
    <col min="14" max="14" width="11.42578125" style="13"/>
    <col min="15" max="15" width="4" style="13" bestFit="1" customWidth="1"/>
    <col min="16" max="16384" width="11.42578125" style="13"/>
  </cols>
  <sheetData>
    <row r="1" spans="1:9" s="40" customFormat="1" ht="20.25">
      <c r="A1" s="168" t="s">
        <v>117</v>
      </c>
      <c r="B1" s="168"/>
      <c r="C1" s="168"/>
      <c r="D1" s="168"/>
      <c r="E1" s="168"/>
      <c r="F1" s="168"/>
      <c r="G1" s="168"/>
      <c r="H1" s="168"/>
    </row>
    <row r="2" spans="1:9" s="40" customFormat="1" ht="20.25">
      <c r="A2" s="168" t="s">
        <v>118</v>
      </c>
      <c r="B2" s="168"/>
      <c r="C2" s="168"/>
      <c r="D2" s="168"/>
      <c r="E2" s="168"/>
      <c r="F2" s="168"/>
      <c r="G2" s="168"/>
      <c r="H2" s="168"/>
    </row>
    <row r="3" spans="1:9" s="40" customFormat="1" ht="20.25">
      <c r="A3" s="79"/>
      <c r="B3" s="79"/>
      <c r="C3" s="79"/>
      <c r="D3" s="79"/>
      <c r="E3" s="79"/>
      <c r="F3" s="79"/>
      <c r="G3" s="79"/>
      <c r="H3" s="79"/>
    </row>
    <row r="4" spans="1:9" s="40" customFormat="1" ht="15">
      <c r="A4" s="169" t="s">
        <v>5</v>
      </c>
      <c r="B4" s="170"/>
      <c r="C4" s="170"/>
      <c r="D4" s="170"/>
      <c r="E4" s="170"/>
      <c r="F4" s="170"/>
      <c r="G4" s="170"/>
      <c r="H4" s="170"/>
    </row>
    <row r="5" spans="1:9" s="40" customFormat="1" ht="15"/>
    <row r="6" spans="1:9" s="80" customFormat="1" ht="15">
      <c r="A6" s="171" t="s">
        <v>119</v>
      </c>
      <c r="B6" s="171"/>
      <c r="C6" s="171"/>
      <c r="D6" s="171"/>
      <c r="E6" s="171"/>
      <c r="F6" s="171"/>
      <c r="G6" s="171"/>
      <c r="H6" s="171"/>
    </row>
    <row r="7" spans="1:9" s="80" customFormat="1" ht="15.75" thickBot="1"/>
    <row r="8" spans="1:9" s="40" customFormat="1" ht="15.75" thickBot="1">
      <c r="A8" s="172" t="s">
        <v>120</v>
      </c>
      <c r="B8" s="173"/>
      <c r="C8" s="173"/>
      <c r="D8" s="173"/>
      <c r="E8" s="173"/>
      <c r="F8" s="173"/>
      <c r="G8" s="173"/>
      <c r="H8" s="174"/>
    </row>
    <row r="9" spans="1:9" s="80" customFormat="1" ht="15.75">
      <c r="A9" s="175" t="s">
        <v>121</v>
      </c>
      <c r="B9" s="175"/>
      <c r="C9" s="175"/>
      <c r="D9" s="175"/>
      <c r="E9" s="175"/>
      <c r="F9" s="175"/>
      <c r="G9" s="175"/>
      <c r="H9" s="175"/>
    </row>
    <row r="10" spans="1:9" s="81" customFormat="1" ht="13.5" thickBot="1">
      <c r="I10" s="82">
        <f>COUNTA(C8,E8,G8)</f>
        <v>0</v>
      </c>
    </row>
    <row r="11" spans="1:9" s="81" customFormat="1" ht="13.5" thickBot="1">
      <c r="A11" s="176" t="s">
        <v>122</v>
      </c>
      <c r="B11" s="177"/>
      <c r="C11" s="177"/>
      <c r="D11" s="177"/>
      <c r="E11" s="177"/>
      <c r="F11" s="177"/>
      <c r="G11" s="177"/>
      <c r="H11" s="178"/>
      <c r="I11" s="82">
        <f t="shared" ref="I11:I39" si="0">COUNTA(C11,E11,G11)</f>
        <v>0</v>
      </c>
    </row>
    <row r="12" spans="1:9" s="81" customFormat="1" ht="13.5" thickBot="1">
      <c r="A12" s="179" t="s">
        <v>123</v>
      </c>
      <c r="B12" s="180"/>
      <c r="C12" s="180"/>
      <c r="D12" s="180"/>
      <c r="E12" s="180"/>
      <c r="F12" s="180"/>
      <c r="G12" s="180"/>
      <c r="H12" s="181"/>
      <c r="I12" s="82">
        <f>COUNTA(C12,E12,G12)</f>
        <v>0</v>
      </c>
    </row>
    <row r="13" spans="1:9" s="81" customFormat="1" ht="12.75">
      <c r="A13" s="192">
        <v>0.38124999999999998</v>
      </c>
      <c r="B13" s="84"/>
      <c r="C13" s="85" t="s">
        <v>65</v>
      </c>
      <c r="D13" s="86">
        <v>0</v>
      </c>
      <c r="E13" s="87" t="s">
        <v>64</v>
      </c>
      <c r="F13" s="86">
        <v>54</v>
      </c>
      <c r="G13" s="87" t="s">
        <v>103</v>
      </c>
      <c r="H13" s="88">
        <v>49.6</v>
      </c>
      <c r="I13" s="89">
        <f t="shared" si="0"/>
        <v>3</v>
      </c>
    </row>
    <row r="14" spans="1:9" s="81" customFormat="1" ht="12.75">
      <c r="A14" s="193">
        <v>0.38750000000000001</v>
      </c>
      <c r="B14" s="84"/>
      <c r="C14" s="87" t="s">
        <v>63</v>
      </c>
      <c r="D14" s="90">
        <v>54</v>
      </c>
      <c r="E14" s="123" t="s">
        <v>62</v>
      </c>
      <c r="F14" s="86">
        <v>54</v>
      </c>
      <c r="G14" s="87" t="s">
        <v>61</v>
      </c>
      <c r="H14" s="91">
        <v>50.1</v>
      </c>
      <c r="I14" s="89">
        <v>2</v>
      </c>
    </row>
    <row r="15" spans="1:9" s="81" customFormat="1" ht="12.75">
      <c r="A15" s="192">
        <v>0.39374999999999999</v>
      </c>
      <c r="B15" s="84"/>
      <c r="C15" s="87" t="s">
        <v>60</v>
      </c>
      <c r="D15" s="90">
        <v>0</v>
      </c>
      <c r="E15" s="123" t="s">
        <v>58</v>
      </c>
      <c r="F15" s="86">
        <v>0</v>
      </c>
      <c r="G15" s="123" t="s">
        <v>124</v>
      </c>
      <c r="H15" s="91">
        <v>0</v>
      </c>
      <c r="I15" s="89">
        <v>1</v>
      </c>
    </row>
    <row r="16" spans="1:9" s="81" customFormat="1" ht="12.75">
      <c r="A16" s="193">
        <v>0.4</v>
      </c>
      <c r="B16" s="84"/>
      <c r="C16" s="87" t="s">
        <v>54</v>
      </c>
      <c r="D16" s="90">
        <v>0</v>
      </c>
      <c r="E16" s="123" t="s">
        <v>52</v>
      </c>
      <c r="F16" s="86">
        <v>0</v>
      </c>
      <c r="G16" s="87" t="s">
        <v>51</v>
      </c>
      <c r="H16" s="91">
        <v>45.6</v>
      </c>
      <c r="I16" s="89">
        <v>2</v>
      </c>
    </row>
    <row r="17" spans="1:9" s="81" customFormat="1" ht="12.75">
      <c r="A17" s="192">
        <v>0.40625</v>
      </c>
      <c r="B17" s="84"/>
      <c r="C17" s="87" t="s">
        <v>49</v>
      </c>
      <c r="D17" s="90">
        <v>0</v>
      </c>
      <c r="E17" s="123" t="s">
        <v>47</v>
      </c>
      <c r="F17" s="86">
        <v>53.4</v>
      </c>
      <c r="G17" s="87" t="s">
        <v>45</v>
      </c>
      <c r="H17" s="91">
        <v>43.3</v>
      </c>
      <c r="I17" s="89">
        <v>2</v>
      </c>
    </row>
    <row r="18" spans="1:9" s="81" customFormat="1" ht="13.5" thickBot="1">
      <c r="A18" s="193">
        <v>0.41249999999999998</v>
      </c>
      <c r="B18" s="92"/>
      <c r="C18" s="93" t="s">
        <v>44</v>
      </c>
      <c r="D18" s="94">
        <v>54</v>
      </c>
      <c r="E18" s="93" t="s">
        <v>42</v>
      </c>
      <c r="F18" s="95">
        <v>0</v>
      </c>
      <c r="G18" s="93" t="s">
        <v>40</v>
      </c>
      <c r="H18" s="96">
        <v>40.799999999999997</v>
      </c>
      <c r="I18" s="89">
        <f t="shared" si="0"/>
        <v>3</v>
      </c>
    </row>
    <row r="19" spans="1:9" s="81" customFormat="1" ht="13.5" thickBot="1">
      <c r="A19" s="179" t="s">
        <v>125</v>
      </c>
      <c r="B19" s="166"/>
      <c r="C19" s="166"/>
      <c r="D19" s="166"/>
      <c r="E19" s="166"/>
      <c r="F19" s="166"/>
      <c r="G19" s="166"/>
      <c r="H19" s="167"/>
      <c r="I19" s="82">
        <f t="shared" si="0"/>
        <v>0</v>
      </c>
    </row>
    <row r="20" spans="1:9" s="81" customFormat="1" ht="12.75">
      <c r="A20" s="194">
        <v>0.41875000000000001</v>
      </c>
      <c r="B20" s="97"/>
      <c r="C20" s="98" t="s">
        <v>81</v>
      </c>
      <c r="D20" s="99">
        <v>54</v>
      </c>
      <c r="E20" s="98" t="s">
        <v>80</v>
      </c>
      <c r="F20" s="100">
        <v>0</v>
      </c>
      <c r="G20" s="101"/>
      <c r="H20" s="88"/>
      <c r="I20" s="89">
        <f t="shared" si="0"/>
        <v>2</v>
      </c>
    </row>
    <row r="21" spans="1:9" s="81" customFormat="1" ht="12.75">
      <c r="A21" s="193">
        <v>0.42499999999999999</v>
      </c>
      <c r="B21" s="84"/>
      <c r="C21" s="87" t="s">
        <v>79</v>
      </c>
      <c r="D21" s="90">
        <v>0</v>
      </c>
      <c r="E21" s="87" t="s">
        <v>78</v>
      </c>
      <c r="F21" s="90">
        <v>0</v>
      </c>
      <c r="G21" s="102" t="s">
        <v>82</v>
      </c>
      <c r="H21" s="91">
        <v>0</v>
      </c>
      <c r="I21" s="89">
        <f t="shared" si="0"/>
        <v>3</v>
      </c>
    </row>
    <row r="22" spans="1:9" s="81" customFormat="1" ht="12.75">
      <c r="A22" s="193">
        <v>0.43125000000000002</v>
      </c>
      <c r="B22" s="84"/>
      <c r="C22" s="87" t="s">
        <v>126</v>
      </c>
      <c r="D22" s="86">
        <v>0</v>
      </c>
      <c r="E22" s="87" t="s">
        <v>76</v>
      </c>
      <c r="F22" s="90">
        <v>54</v>
      </c>
      <c r="G22" s="87" t="s">
        <v>75</v>
      </c>
      <c r="H22" s="91">
        <v>51.1</v>
      </c>
      <c r="I22" s="89">
        <f t="shared" si="0"/>
        <v>3</v>
      </c>
    </row>
    <row r="23" spans="1:9" s="81" customFormat="1" ht="12.75">
      <c r="A23" s="193">
        <v>0.4375</v>
      </c>
      <c r="B23" s="84"/>
      <c r="C23" s="87" t="s">
        <v>74</v>
      </c>
      <c r="D23" s="86">
        <v>33.4</v>
      </c>
      <c r="E23" s="87" t="s">
        <v>73</v>
      </c>
      <c r="F23" s="90">
        <v>42.3</v>
      </c>
      <c r="G23" s="87" t="s">
        <v>72</v>
      </c>
      <c r="H23" s="91">
        <v>0</v>
      </c>
      <c r="I23" s="89">
        <f t="shared" si="0"/>
        <v>3</v>
      </c>
    </row>
    <row r="24" spans="1:9" s="81" customFormat="1" ht="12.75">
      <c r="A24" s="193">
        <v>0.44374999999999998</v>
      </c>
      <c r="B24" s="84"/>
      <c r="C24" s="87" t="s">
        <v>71</v>
      </c>
      <c r="D24" s="90">
        <v>47</v>
      </c>
      <c r="E24" s="87" t="s">
        <v>70</v>
      </c>
      <c r="F24" s="86">
        <v>35.299999999999997</v>
      </c>
      <c r="G24" s="87" t="s">
        <v>69</v>
      </c>
      <c r="H24" s="91">
        <v>37.299999999999997</v>
      </c>
      <c r="I24" s="89">
        <f t="shared" si="0"/>
        <v>3</v>
      </c>
    </row>
    <row r="25" spans="1:9" s="81" customFormat="1" ht="12.75">
      <c r="A25" s="193">
        <v>0.45</v>
      </c>
      <c r="B25" s="84"/>
      <c r="C25" s="87" t="s">
        <v>68</v>
      </c>
      <c r="D25" s="90">
        <v>34</v>
      </c>
      <c r="E25" s="87" t="s">
        <v>67</v>
      </c>
      <c r="F25" s="86">
        <v>32.9</v>
      </c>
      <c r="G25" s="87" t="s">
        <v>66</v>
      </c>
      <c r="H25" s="91">
        <v>0</v>
      </c>
      <c r="I25" s="89">
        <f t="shared" si="0"/>
        <v>3</v>
      </c>
    </row>
    <row r="26" spans="1:9" s="81" customFormat="1" ht="12.75">
      <c r="A26" s="193">
        <v>0.45624999999999999</v>
      </c>
      <c r="B26" s="84"/>
      <c r="C26" s="85" t="s">
        <v>86</v>
      </c>
      <c r="D26" s="90">
        <v>0</v>
      </c>
      <c r="E26" s="85" t="s">
        <v>85</v>
      </c>
      <c r="F26" s="86">
        <v>0</v>
      </c>
      <c r="G26" s="85" t="s">
        <v>87</v>
      </c>
      <c r="H26" s="103">
        <v>0</v>
      </c>
      <c r="I26" s="89">
        <f t="shared" si="0"/>
        <v>3</v>
      </c>
    </row>
    <row r="27" spans="1:9" s="81" customFormat="1" ht="13.5" thickBot="1">
      <c r="A27" s="195">
        <v>0.46250000000000002</v>
      </c>
      <c r="B27" s="104"/>
      <c r="C27" s="105" t="s">
        <v>84</v>
      </c>
      <c r="D27" s="106">
        <v>0</v>
      </c>
      <c r="E27" s="105" t="s">
        <v>33</v>
      </c>
      <c r="F27" s="107">
        <v>0</v>
      </c>
      <c r="G27" s="105" t="s">
        <v>83</v>
      </c>
      <c r="H27" s="108">
        <v>36.200000000000003</v>
      </c>
      <c r="I27" s="89">
        <f t="shared" si="0"/>
        <v>3</v>
      </c>
    </row>
    <row r="28" spans="1:9" s="81" customFormat="1" ht="13.5" thickBot="1">
      <c r="A28" s="179" t="s">
        <v>127</v>
      </c>
      <c r="B28" s="182"/>
      <c r="C28" s="182"/>
      <c r="D28" s="182"/>
      <c r="E28" s="182"/>
      <c r="F28" s="182"/>
      <c r="G28" s="182"/>
      <c r="H28" s="183"/>
      <c r="I28" s="82">
        <f t="shared" si="0"/>
        <v>0</v>
      </c>
    </row>
    <row r="29" spans="1:9" s="81" customFormat="1" ht="12.75">
      <c r="A29" s="192">
        <v>0.46875</v>
      </c>
      <c r="B29" s="84"/>
      <c r="C29" s="87" t="s">
        <v>90</v>
      </c>
      <c r="D29" s="90">
        <v>20.8</v>
      </c>
      <c r="E29" s="87" t="s">
        <v>32</v>
      </c>
      <c r="F29" s="86">
        <v>35.4</v>
      </c>
      <c r="G29" s="87" t="s">
        <v>88</v>
      </c>
      <c r="H29" s="91">
        <v>11.2</v>
      </c>
      <c r="I29" s="89">
        <f t="shared" si="0"/>
        <v>3</v>
      </c>
    </row>
    <row r="30" spans="1:9" s="81" customFormat="1" ht="12.75">
      <c r="A30" s="193">
        <v>0.47499999999999998</v>
      </c>
      <c r="B30" s="84"/>
      <c r="C30" s="87" t="s">
        <v>93</v>
      </c>
      <c r="D30" s="90">
        <v>0</v>
      </c>
      <c r="E30" s="87" t="s">
        <v>92</v>
      </c>
      <c r="F30" s="86">
        <v>0</v>
      </c>
      <c r="G30" s="87" t="s">
        <v>91</v>
      </c>
      <c r="H30" s="91">
        <v>41</v>
      </c>
      <c r="I30" s="89">
        <f t="shared" si="0"/>
        <v>3</v>
      </c>
    </row>
    <row r="31" spans="1:9" s="81" customFormat="1" ht="12.75">
      <c r="A31" s="184">
        <v>0.48125000000000001</v>
      </c>
      <c r="B31" s="84"/>
      <c r="C31" s="87" t="s">
        <v>94</v>
      </c>
      <c r="D31" s="90">
        <v>0</v>
      </c>
      <c r="E31" s="87" t="s">
        <v>95</v>
      </c>
      <c r="F31" s="86">
        <v>0</v>
      </c>
      <c r="G31" s="87"/>
      <c r="H31" s="91"/>
      <c r="I31" s="89">
        <f t="shared" si="0"/>
        <v>2</v>
      </c>
    </row>
    <row r="32" spans="1:9" s="81" customFormat="1" ht="12.75">
      <c r="A32" s="185"/>
      <c r="B32" s="84"/>
      <c r="C32" s="85" t="s">
        <v>102</v>
      </c>
      <c r="D32" s="90">
        <v>0</v>
      </c>
      <c r="E32" s="87" t="s">
        <v>98</v>
      </c>
      <c r="F32" s="86">
        <v>0</v>
      </c>
      <c r="G32" s="87"/>
      <c r="H32" s="91"/>
      <c r="I32" s="89">
        <f t="shared" si="0"/>
        <v>2</v>
      </c>
    </row>
    <row r="33" spans="1:12" s="81" customFormat="1" ht="13.5" thickBot="1">
      <c r="A33" s="83">
        <v>0.48749999999999999</v>
      </c>
      <c r="B33" s="84"/>
      <c r="C33" s="85" t="s">
        <v>101</v>
      </c>
      <c r="D33" s="90">
        <v>0</v>
      </c>
      <c r="E33" s="85" t="s">
        <v>100</v>
      </c>
      <c r="F33" s="86">
        <v>0</v>
      </c>
      <c r="G33" s="85" t="s">
        <v>99</v>
      </c>
      <c r="H33" s="91">
        <v>0</v>
      </c>
      <c r="I33" s="89">
        <f t="shared" si="0"/>
        <v>3</v>
      </c>
    </row>
    <row r="34" spans="1:12" s="81" customFormat="1" ht="13.5" thickBot="1">
      <c r="A34" s="165" t="s">
        <v>128</v>
      </c>
      <c r="B34" s="166"/>
      <c r="C34" s="166"/>
      <c r="D34" s="166"/>
      <c r="E34" s="166"/>
      <c r="F34" s="166"/>
      <c r="G34" s="166"/>
      <c r="H34" s="167"/>
      <c r="I34" s="82">
        <f t="shared" si="0"/>
        <v>0</v>
      </c>
    </row>
    <row r="35" spans="1:12" s="81" customFormat="1" ht="12.75">
      <c r="A35" s="109">
        <v>0.49375000000000002</v>
      </c>
      <c r="B35" s="110"/>
      <c r="C35" s="123" t="s">
        <v>104</v>
      </c>
      <c r="D35" s="99">
        <v>0</v>
      </c>
      <c r="E35" s="123" t="s">
        <v>107</v>
      </c>
      <c r="F35" s="100">
        <v>0</v>
      </c>
      <c r="G35" s="98" t="s">
        <v>110</v>
      </c>
      <c r="H35" s="111">
        <v>0</v>
      </c>
      <c r="I35" s="89">
        <v>1</v>
      </c>
    </row>
    <row r="36" spans="1:12" s="81" customFormat="1" ht="12.75">
      <c r="A36" s="112">
        <v>0.5</v>
      </c>
      <c r="B36" s="113"/>
      <c r="C36" s="87" t="s">
        <v>105</v>
      </c>
      <c r="D36" s="90">
        <v>0</v>
      </c>
      <c r="E36" s="87" t="s">
        <v>108</v>
      </c>
      <c r="F36" s="86">
        <v>0</v>
      </c>
      <c r="G36" s="87" t="s">
        <v>111</v>
      </c>
      <c r="H36" s="91">
        <v>0</v>
      </c>
      <c r="I36" s="89">
        <f t="shared" si="0"/>
        <v>3</v>
      </c>
    </row>
    <row r="37" spans="1:12" s="81" customFormat="1" ht="12.75">
      <c r="A37" s="112">
        <v>0.50624999999999998</v>
      </c>
      <c r="B37" s="113"/>
      <c r="C37" s="85" t="s">
        <v>113</v>
      </c>
      <c r="D37" s="90">
        <v>0</v>
      </c>
      <c r="E37" s="85" t="s">
        <v>114</v>
      </c>
      <c r="F37" s="86">
        <v>0</v>
      </c>
      <c r="G37" s="85" t="s">
        <v>116</v>
      </c>
      <c r="H37" s="91">
        <v>0</v>
      </c>
      <c r="I37" s="89">
        <f t="shared" si="0"/>
        <v>3</v>
      </c>
    </row>
    <row r="38" spans="1:12" s="81" customFormat="1" ht="13.5" thickBot="1">
      <c r="A38" s="112">
        <v>0.51249999999999996</v>
      </c>
      <c r="B38" s="113"/>
      <c r="C38" s="85" t="s">
        <v>109</v>
      </c>
      <c r="D38" s="90">
        <v>0</v>
      </c>
      <c r="E38" s="87" t="s">
        <v>115</v>
      </c>
      <c r="F38" s="86">
        <v>0</v>
      </c>
      <c r="G38" s="87" t="s">
        <v>169</v>
      </c>
      <c r="H38" s="91">
        <v>0</v>
      </c>
      <c r="I38" s="89">
        <f t="shared" si="0"/>
        <v>3</v>
      </c>
    </row>
    <row r="39" spans="1:12" s="81" customFormat="1" ht="13.5" thickBot="1">
      <c r="A39" s="114">
        <v>0.51875000000000004</v>
      </c>
      <c r="B39" s="115"/>
      <c r="C39" s="116" t="s">
        <v>106</v>
      </c>
      <c r="D39" s="106">
        <v>0</v>
      </c>
      <c r="E39" s="116" t="s">
        <v>112</v>
      </c>
      <c r="F39" s="106">
        <v>0</v>
      </c>
      <c r="G39" s="116" t="s">
        <v>97</v>
      </c>
      <c r="H39" s="108">
        <v>0</v>
      </c>
      <c r="I39" s="89">
        <f t="shared" si="0"/>
        <v>3</v>
      </c>
      <c r="J39" s="117">
        <f>SUM(I13:I39)</f>
        <v>62</v>
      </c>
    </row>
    <row r="40" spans="1:12" s="81" customFormat="1" ht="12.75">
      <c r="I40" s="89"/>
    </row>
    <row r="41" spans="1:12" s="81" customFormat="1" ht="12.75"/>
    <row r="42" spans="1:12" s="81" customFormat="1" ht="12.75"/>
    <row r="43" spans="1:12" s="81" customFormat="1" ht="12.75"/>
    <row r="44" spans="1:12" s="81" customFormat="1" ht="12.75"/>
    <row r="45" spans="1:12" s="81" customFormat="1" ht="12.75">
      <c r="J45" s="118"/>
    </row>
    <row r="46" spans="1:12" s="118" customFormat="1" ht="12.75">
      <c r="A46" s="119"/>
      <c r="B46" s="120"/>
      <c r="C46" s="120"/>
      <c r="D46" s="121"/>
      <c r="E46" s="120"/>
      <c r="F46" s="121"/>
      <c r="G46" s="120"/>
      <c r="H46" s="121"/>
      <c r="L46" s="81"/>
    </row>
    <row r="47" spans="1:12" s="118" customFormat="1" ht="12.75">
      <c r="A47" s="119"/>
      <c r="B47" s="120"/>
      <c r="C47" s="120"/>
      <c r="D47" s="121"/>
      <c r="E47" s="120"/>
      <c r="F47" s="121"/>
      <c r="G47" s="120"/>
      <c r="H47" s="121"/>
      <c r="L47" s="81"/>
    </row>
    <row r="48" spans="1:12" s="118" customFormat="1" ht="12.75">
      <c r="A48" s="119"/>
      <c r="B48" s="120"/>
      <c r="C48" s="120"/>
      <c r="D48" s="121"/>
      <c r="E48" s="120"/>
      <c r="F48" s="121"/>
      <c r="G48" s="120"/>
      <c r="H48" s="121"/>
      <c r="L48" s="81"/>
    </row>
    <row r="49" spans="1:12" s="118" customFormat="1" ht="12.75">
      <c r="A49" s="119"/>
      <c r="B49" s="120"/>
      <c r="C49" s="120"/>
      <c r="D49" s="121"/>
      <c r="E49" s="120"/>
      <c r="F49" s="121"/>
      <c r="G49" s="120"/>
      <c r="H49" s="121"/>
      <c r="L49" s="81"/>
    </row>
    <row r="50" spans="1:12" s="118" customFormat="1" ht="12.75">
      <c r="A50" s="119"/>
      <c r="B50" s="120"/>
      <c r="C50" s="120"/>
      <c r="D50" s="121"/>
      <c r="E50" s="120"/>
      <c r="F50" s="121"/>
      <c r="G50" s="120"/>
      <c r="H50" s="121"/>
      <c r="L50" s="81"/>
    </row>
    <row r="51" spans="1:12" s="118" customFormat="1" ht="12.75">
      <c r="A51" s="119"/>
      <c r="B51" s="120"/>
      <c r="C51" s="120"/>
      <c r="D51" s="121"/>
      <c r="E51" s="120"/>
      <c r="F51" s="121"/>
      <c r="G51" s="120"/>
      <c r="H51" s="121"/>
      <c r="L51" s="81"/>
    </row>
    <row r="52" spans="1:12" s="118" customFormat="1" ht="12.75">
      <c r="A52" s="119"/>
      <c r="B52" s="120"/>
      <c r="C52" s="120"/>
      <c r="D52" s="121"/>
      <c r="E52" s="120"/>
      <c r="F52" s="121"/>
      <c r="G52" s="120"/>
      <c r="H52" s="121"/>
      <c r="L52" s="81"/>
    </row>
    <row r="53" spans="1:12" s="118" customFormat="1" ht="12.75">
      <c r="A53" s="119"/>
      <c r="B53" s="120"/>
      <c r="C53" s="120"/>
      <c r="D53" s="121"/>
      <c r="E53" s="120"/>
      <c r="F53" s="121"/>
      <c r="G53" s="120"/>
      <c r="H53" s="121"/>
      <c r="L53" s="81"/>
    </row>
    <row r="54" spans="1:12" s="118" customFormat="1" ht="12.75">
      <c r="A54" s="119"/>
      <c r="B54" s="120"/>
      <c r="C54" s="120"/>
      <c r="D54" s="121"/>
      <c r="E54" s="120"/>
      <c r="F54" s="121"/>
      <c r="G54" s="120"/>
      <c r="H54" s="121"/>
      <c r="L54" s="81"/>
    </row>
    <row r="55" spans="1:12" s="118" customFormat="1" ht="12.75">
      <c r="A55" s="119"/>
      <c r="B55" s="120"/>
      <c r="C55" s="120"/>
      <c r="D55" s="121"/>
      <c r="E55" s="120"/>
      <c r="F55" s="121"/>
      <c r="G55" s="120"/>
      <c r="H55" s="121"/>
      <c r="L55" s="81"/>
    </row>
    <row r="56" spans="1:12" s="118" customFormat="1" ht="12.75">
      <c r="A56" s="119"/>
      <c r="B56" s="120"/>
      <c r="C56" s="120"/>
      <c r="D56" s="121"/>
      <c r="E56" s="120"/>
      <c r="F56" s="121"/>
      <c r="G56" s="120"/>
      <c r="H56" s="121"/>
      <c r="L56" s="81"/>
    </row>
    <row r="57" spans="1:12" s="118" customFormat="1" ht="12.75">
      <c r="A57" s="119"/>
      <c r="B57" s="120"/>
      <c r="C57" s="120"/>
      <c r="D57" s="121"/>
      <c r="E57" s="120"/>
      <c r="F57" s="121"/>
      <c r="G57" s="120"/>
      <c r="H57" s="121"/>
      <c r="L57" s="81"/>
    </row>
    <row r="58" spans="1:12" s="118" customFormat="1" ht="12.75">
      <c r="A58" s="119"/>
      <c r="B58" s="120"/>
      <c r="C58" s="120"/>
      <c r="D58" s="121"/>
      <c r="E58" s="120"/>
      <c r="F58" s="121"/>
      <c r="G58" s="120"/>
      <c r="H58" s="121"/>
      <c r="L58" s="81"/>
    </row>
    <row r="59" spans="1:12" s="118" customFormat="1" ht="12.75">
      <c r="A59" s="119"/>
      <c r="B59" s="120"/>
      <c r="C59" s="120"/>
      <c r="D59" s="121"/>
      <c r="E59" s="120"/>
      <c r="F59" s="121"/>
      <c r="G59" s="120"/>
      <c r="H59" s="121"/>
      <c r="L59" s="81"/>
    </row>
    <row r="60" spans="1:12" s="118" customFormat="1" ht="12.75">
      <c r="A60" s="119"/>
      <c r="B60" s="120"/>
      <c r="C60" s="120"/>
      <c r="D60" s="121"/>
      <c r="E60" s="120"/>
      <c r="F60" s="121"/>
      <c r="G60" s="120"/>
      <c r="H60" s="121"/>
      <c r="L60" s="81"/>
    </row>
    <row r="61" spans="1:12" s="118" customFormat="1" ht="12.75">
      <c r="A61" s="119"/>
      <c r="B61" s="120"/>
      <c r="C61" s="120"/>
      <c r="D61" s="121"/>
      <c r="E61" s="120"/>
      <c r="F61" s="121"/>
      <c r="G61" s="120"/>
      <c r="H61" s="121"/>
      <c r="L61" s="81"/>
    </row>
    <row r="62" spans="1:12" s="118" customFormat="1" ht="12.75">
      <c r="A62" s="119"/>
      <c r="B62" s="120"/>
      <c r="C62" s="120"/>
      <c r="D62" s="121"/>
      <c r="E62" s="120"/>
      <c r="F62" s="121"/>
      <c r="G62" s="120"/>
      <c r="H62" s="121"/>
      <c r="L62" s="81"/>
    </row>
    <row r="63" spans="1:12" s="118" customFormat="1" ht="12.75">
      <c r="A63" s="119"/>
      <c r="B63" s="120"/>
      <c r="C63" s="120"/>
      <c r="D63" s="121"/>
      <c r="E63" s="120"/>
      <c r="F63" s="121"/>
      <c r="G63" s="120"/>
      <c r="H63" s="121"/>
      <c r="L63" s="81"/>
    </row>
    <row r="64" spans="1:12" s="118" customFormat="1" ht="12.75">
      <c r="A64" s="119"/>
      <c r="B64" s="120"/>
      <c r="C64" s="120"/>
      <c r="D64" s="121"/>
      <c r="E64" s="120"/>
      <c r="F64" s="121"/>
      <c r="G64" s="120"/>
      <c r="H64" s="121"/>
      <c r="L64" s="81"/>
    </row>
    <row r="65" spans="1:12" s="118" customFormat="1" ht="12.75">
      <c r="A65" s="119"/>
      <c r="B65" s="120"/>
      <c r="C65" s="120"/>
      <c r="D65" s="121"/>
      <c r="E65" s="120"/>
      <c r="F65" s="121"/>
      <c r="G65" s="120"/>
      <c r="H65" s="121"/>
      <c r="L65" s="81"/>
    </row>
    <row r="66" spans="1:12" s="118" customFormat="1" ht="12.75">
      <c r="A66" s="119"/>
      <c r="B66" s="120"/>
      <c r="C66" s="120"/>
      <c r="D66" s="121"/>
      <c r="E66" s="120"/>
      <c r="F66" s="121"/>
      <c r="G66" s="120"/>
      <c r="H66" s="121"/>
      <c r="L66" s="81"/>
    </row>
    <row r="67" spans="1:12" s="118" customFormat="1" ht="12.75">
      <c r="A67" s="119"/>
      <c r="B67" s="120"/>
      <c r="C67" s="120"/>
      <c r="D67" s="121"/>
      <c r="E67" s="120"/>
      <c r="F67" s="121"/>
      <c r="G67" s="120"/>
      <c r="H67" s="121"/>
      <c r="L67" s="81"/>
    </row>
    <row r="68" spans="1:12" s="118" customFormat="1" ht="12.75">
      <c r="A68" s="119"/>
      <c r="B68" s="120"/>
      <c r="C68" s="120"/>
      <c r="D68" s="121"/>
      <c r="E68" s="120"/>
      <c r="F68" s="121"/>
      <c r="G68" s="120"/>
      <c r="H68" s="121"/>
      <c r="L68" s="81"/>
    </row>
    <row r="69" spans="1:12" s="118" customFormat="1" ht="12.75">
      <c r="A69" s="119"/>
      <c r="B69" s="120"/>
      <c r="C69" s="120"/>
      <c r="D69" s="121"/>
      <c r="E69" s="120"/>
      <c r="F69" s="121"/>
      <c r="G69" s="120"/>
      <c r="H69" s="121"/>
      <c r="L69" s="81"/>
    </row>
    <row r="70" spans="1:12" s="118" customFormat="1" ht="12.75">
      <c r="A70" s="119"/>
      <c r="B70" s="120"/>
      <c r="C70" s="120"/>
      <c r="D70" s="121"/>
      <c r="E70" s="120"/>
      <c r="F70" s="121"/>
      <c r="G70" s="120"/>
      <c r="H70" s="121"/>
      <c r="L70" s="81"/>
    </row>
    <row r="71" spans="1:12" s="118" customFormat="1" ht="12.75">
      <c r="A71" s="119"/>
      <c r="B71" s="120"/>
      <c r="C71" s="120"/>
      <c r="D71" s="121"/>
      <c r="E71" s="120"/>
      <c r="F71" s="121"/>
      <c r="G71" s="120"/>
      <c r="H71" s="121"/>
      <c r="L71" s="81"/>
    </row>
    <row r="72" spans="1:12" s="118" customFormat="1" ht="12.75">
      <c r="A72" s="119"/>
      <c r="B72" s="120"/>
      <c r="C72" s="120"/>
      <c r="D72" s="121"/>
      <c r="E72" s="120"/>
      <c r="F72" s="121"/>
      <c r="G72" s="120"/>
      <c r="H72" s="121"/>
      <c r="L72" s="81"/>
    </row>
    <row r="73" spans="1:12" s="118" customFormat="1" ht="12.75">
      <c r="A73" s="119"/>
      <c r="B73" s="120"/>
      <c r="C73" s="120"/>
      <c r="D73" s="121"/>
      <c r="E73" s="120"/>
      <c r="F73" s="121"/>
      <c r="G73" s="120"/>
      <c r="H73" s="121"/>
      <c r="L73" s="81"/>
    </row>
    <row r="74" spans="1:12" s="118" customFormat="1" ht="11.25">
      <c r="A74" s="119"/>
      <c r="B74" s="120"/>
      <c r="C74" s="120"/>
      <c r="D74" s="121"/>
      <c r="E74" s="120"/>
      <c r="F74" s="121"/>
      <c r="G74" s="120"/>
      <c r="H74" s="121"/>
    </row>
    <row r="75" spans="1:12" s="118" customFormat="1" ht="11.25">
      <c r="A75" s="119"/>
      <c r="B75" s="120"/>
      <c r="C75" s="120"/>
      <c r="D75" s="121"/>
      <c r="E75" s="120"/>
      <c r="F75" s="121"/>
      <c r="G75" s="120"/>
      <c r="H75" s="121"/>
    </row>
    <row r="76" spans="1:12" s="118" customFormat="1" ht="11.25">
      <c r="A76" s="119"/>
      <c r="B76" s="120"/>
      <c r="C76" s="120"/>
      <c r="D76" s="121"/>
      <c r="E76" s="120"/>
      <c r="F76" s="121"/>
      <c r="G76" s="120"/>
      <c r="H76" s="121"/>
    </row>
    <row r="77" spans="1:12" s="118" customFormat="1" ht="11.25">
      <c r="A77" s="119"/>
      <c r="B77" s="120"/>
      <c r="C77" s="120"/>
      <c r="D77" s="121"/>
      <c r="E77" s="120"/>
      <c r="F77" s="121"/>
      <c r="G77" s="120"/>
      <c r="H77" s="121"/>
    </row>
    <row r="78" spans="1:12" s="118" customFormat="1" ht="11.25">
      <c r="A78" s="119"/>
      <c r="B78" s="120"/>
      <c r="C78" s="120"/>
      <c r="D78" s="121"/>
      <c r="E78" s="120"/>
      <c r="F78" s="121"/>
      <c r="G78" s="120"/>
      <c r="H78" s="121"/>
    </row>
    <row r="79" spans="1:12" s="118" customFormat="1" ht="11.25">
      <c r="A79" s="119"/>
      <c r="B79" s="120"/>
      <c r="C79" s="120"/>
      <c r="D79" s="121"/>
      <c r="E79" s="120"/>
      <c r="F79" s="121"/>
      <c r="G79" s="120"/>
      <c r="H79" s="121"/>
    </row>
    <row r="80" spans="1:12" s="118" customFormat="1" ht="11.25">
      <c r="A80" s="119"/>
      <c r="B80" s="120"/>
      <c r="C80" s="120"/>
      <c r="D80" s="121"/>
      <c r="E80" s="120"/>
      <c r="F80" s="121"/>
      <c r="G80" s="120"/>
      <c r="H80" s="121"/>
    </row>
    <row r="81" spans="1:10" s="118" customFormat="1" ht="11.25">
      <c r="A81" s="119"/>
      <c r="B81" s="120"/>
      <c r="C81" s="120"/>
      <c r="D81" s="121"/>
      <c r="E81" s="120"/>
      <c r="F81" s="121"/>
      <c r="G81" s="120"/>
      <c r="H81" s="121"/>
    </row>
    <row r="82" spans="1:10" s="118" customFormat="1" ht="11.25">
      <c r="A82" s="119"/>
      <c r="B82" s="120"/>
      <c r="C82" s="120"/>
      <c r="D82" s="121"/>
      <c r="E82" s="120"/>
      <c r="F82" s="121"/>
      <c r="G82" s="120"/>
      <c r="H82" s="121"/>
    </row>
    <row r="83" spans="1:10">
      <c r="A83" s="12"/>
      <c r="B83" s="81"/>
      <c r="C83" s="81"/>
      <c r="E83" s="81"/>
      <c r="G83" s="81"/>
      <c r="J83" s="13"/>
    </row>
    <row r="84" spans="1:10">
      <c r="A84" s="12"/>
      <c r="B84" s="81"/>
      <c r="C84" s="81"/>
      <c r="E84" s="81"/>
      <c r="G84" s="81"/>
      <c r="J84" s="13"/>
    </row>
    <row r="85" spans="1:10">
      <c r="A85" s="12"/>
      <c r="B85" s="81"/>
      <c r="C85" s="81"/>
      <c r="E85" s="81"/>
      <c r="G85" s="81"/>
      <c r="J85" s="13"/>
    </row>
    <row r="86" spans="1:10">
      <c r="A86" s="12"/>
      <c r="B86" s="81"/>
      <c r="C86" s="81"/>
      <c r="E86" s="81"/>
      <c r="G86" s="81"/>
      <c r="J86" s="13"/>
    </row>
    <row r="87" spans="1:10">
      <c r="A87" s="12"/>
      <c r="B87" s="81"/>
      <c r="C87" s="81"/>
      <c r="E87" s="81"/>
      <c r="G87" s="81"/>
      <c r="J87" s="13"/>
    </row>
    <row r="88" spans="1:10">
      <c r="A88" s="12"/>
      <c r="B88" s="81"/>
      <c r="C88" s="81"/>
      <c r="E88" s="81"/>
      <c r="G88" s="81"/>
      <c r="J88" s="13"/>
    </row>
    <row r="89" spans="1:10">
      <c r="A89" s="12"/>
      <c r="B89" s="81"/>
      <c r="C89" s="81"/>
      <c r="E89" s="81"/>
      <c r="G89" s="81"/>
      <c r="J89" s="13"/>
    </row>
    <row r="90" spans="1:10">
      <c r="A90" s="12"/>
      <c r="B90" s="81"/>
      <c r="C90" s="81"/>
      <c r="E90" s="81"/>
      <c r="G90" s="81"/>
      <c r="J90" s="13"/>
    </row>
    <row r="91" spans="1:10">
      <c r="A91" s="12"/>
      <c r="B91" s="81"/>
      <c r="C91" s="81"/>
      <c r="E91" s="81"/>
      <c r="G91" s="81"/>
      <c r="J91" s="13"/>
    </row>
    <row r="92" spans="1:10">
      <c r="A92" s="12"/>
      <c r="B92" s="81"/>
      <c r="C92" s="81"/>
      <c r="E92" s="81"/>
      <c r="G92" s="81"/>
      <c r="J92" s="13"/>
    </row>
    <row r="93" spans="1:10">
      <c r="A93" s="12"/>
      <c r="B93" s="81"/>
      <c r="C93" s="81"/>
      <c r="E93" s="81"/>
      <c r="G93" s="81"/>
      <c r="J93" s="13"/>
    </row>
    <row r="94" spans="1:10">
      <c r="A94" s="12"/>
      <c r="B94" s="81"/>
      <c r="C94" s="81"/>
      <c r="E94" s="81"/>
      <c r="G94" s="81"/>
      <c r="J94" s="13"/>
    </row>
    <row r="95" spans="1:10">
      <c r="A95" s="12"/>
      <c r="B95" s="81"/>
      <c r="C95" s="81"/>
      <c r="E95" s="81"/>
      <c r="G95" s="81"/>
      <c r="J95" s="13"/>
    </row>
    <row r="96" spans="1:10">
      <c r="A96" s="12"/>
      <c r="B96" s="81"/>
      <c r="C96" s="81"/>
      <c r="E96" s="81"/>
      <c r="G96" s="81"/>
      <c r="J96" s="13"/>
    </row>
    <row r="97" spans="1:10">
      <c r="A97" s="12"/>
      <c r="B97" s="81"/>
      <c r="C97" s="81"/>
      <c r="E97" s="81"/>
      <c r="G97" s="81"/>
      <c r="J97" s="13"/>
    </row>
    <row r="98" spans="1:10">
      <c r="A98" s="12"/>
      <c r="B98" s="81"/>
      <c r="C98" s="81"/>
      <c r="E98" s="81"/>
      <c r="G98" s="81"/>
      <c r="J98" s="13"/>
    </row>
    <row r="99" spans="1:10">
      <c r="A99" s="12"/>
      <c r="B99" s="81"/>
      <c r="C99" s="81"/>
      <c r="E99" s="81"/>
      <c r="G99" s="81"/>
      <c r="J99" s="13"/>
    </row>
    <row r="100" spans="1:10">
      <c r="A100" s="12"/>
      <c r="B100" s="81"/>
      <c r="C100" s="81"/>
      <c r="E100" s="81"/>
      <c r="G100" s="81"/>
      <c r="J100" s="13"/>
    </row>
    <row r="101" spans="1:10">
      <c r="A101" s="12"/>
      <c r="B101" s="81"/>
      <c r="C101" s="81"/>
      <c r="E101" s="81"/>
      <c r="G101" s="81"/>
      <c r="J101" s="13"/>
    </row>
    <row r="102" spans="1:10">
      <c r="A102" s="122"/>
      <c r="C102" s="81"/>
      <c r="E102" s="81"/>
      <c r="G102" s="81"/>
      <c r="J102" s="13"/>
    </row>
    <row r="103" spans="1:10">
      <c r="A103" s="122"/>
      <c r="C103" s="81"/>
      <c r="E103" s="81"/>
      <c r="G103" s="81"/>
      <c r="J103" s="13"/>
    </row>
    <row r="104" spans="1:10">
      <c r="A104" s="122"/>
      <c r="C104" s="81"/>
      <c r="E104" s="81"/>
      <c r="G104" s="81"/>
      <c r="J104" s="13"/>
    </row>
    <row r="105" spans="1:10">
      <c r="A105" s="122"/>
      <c r="C105" s="81"/>
      <c r="E105" s="81"/>
      <c r="G105" s="81"/>
      <c r="J105" s="13"/>
    </row>
    <row r="106" spans="1:10">
      <c r="A106" s="122"/>
      <c r="C106" s="81"/>
      <c r="E106" s="81"/>
      <c r="G106" s="81"/>
      <c r="J106" s="13"/>
    </row>
    <row r="107" spans="1:10">
      <c r="A107" s="122"/>
      <c r="C107" s="81"/>
      <c r="E107" s="81"/>
      <c r="G107" s="81"/>
      <c r="J107" s="13"/>
    </row>
    <row r="108" spans="1:10">
      <c r="A108" s="122"/>
      <c r="C108" s="81"/>
      <c r="E108" s="81"/>
      <c r="G108" s="81"/>
      <c r="J108" s="13"/>
    </row>
    <row r="109" spans="1:10">
      <c r="A109" s="122"/>
      <c r="C109" s="81"/>
      <c r="E109" s="81"/>
      <c r="G109" s="81"/>
      <c r="J109" s="13"/>
    </row>
  </sheetData>
  <mergeCells count="12">
    <mergeCell ref="A34:H34"/>
    <mergeCell ref="A1:H1"/>
    <mergeCell ref="A2:H2"/>
    <mergeCell ref="A4:H4"/>
    <mergeCell ref="A6:H6"/>
    <mergeCell ref="A8:H8"/>
    <mergeCell ref="A9:H9"/>
    <mergeCell ref="A11:H11"/>
    <mergeCell ref="A12:H12"/>
    <mergeCell ref="A19:H19"/>
    <mergeCell ref="A28:H28"/>
    <mergeCell ref="A31:A32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ALBATROS</vt:lpstr>
      <vt:lpstr>EAGLES</vt:lpstr>
      <vt:lpstr>BIRDIES</vt:lpstr>
      <vt:lpstr>PROMOCIONALES</vt:lpstr>
      <vt:lpstr>5 H HOYOS</vt:lpstr>
      <vt:lpstr>PG FAMILIAR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2025-04-27T17:12:19Z</cp:lastPrinted>
  <dcterms:created xsi:type="dcterms:W3CDTF">2000-04-30T13:23:02Z</dcterms:created>
  <dcterms:modified xsi:type="dcterms:W3CDTF">2025-04-27T17:18:35Z</dcterms:modified>
</cp:coreProperties>
</file>